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mc:AlternateContent xmlns:mc="http://schemas.openxmlformats.org/markup-compatibility/2006">
    <mc:Choice Requires="x15">
      <x15ac:absPath xmlns:x15ac="http://schemas.microsoft.com/office/spreadsheetml/2010/11/ac" url="\\172.22.101.100\sangyou\上下水道局\000■■■　　庶務・料金係　　■■■\004■■■　　経営戦略　　■■■\水道\R01\"/>
    </mc:Choice>
  </mc:AlternateContent>
  <workbookProtection workbookAlgorithmName="SHA-512" workbookHashValue="AMSREYxtIVewaPZNGEWfdq6/cSE/7TyBepUvgKmTnT/4w9XEW/1BkC2ff8Cuk4eahxh55SiDDw7yZm6RHf+xzw==" workbookSaltValue="/Ig0Z3oUS4pUbkZm1AMV5Q=="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<sst xmlns="http://schemas.openxmlformats.org/spreadsheetml/2006/main" count="220" uniqueCount="108">
  <si>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</si>
  <si>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</si>
  <si>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</si>
  <si>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</si>
  <si>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</si>
  <si>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</si>
  <si>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</si>
  <si>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</si>
  <si>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</si>
  <si>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</si>
  <si>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</si>
  <si>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</si>
  <si>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</si>
  <si>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</si>
  <si>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</si>
  <si>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</si>
  <si>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</si>
  <si>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</si>
  <si>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</si>
  <si>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</si>
  <si>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</si>
  <si>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</si>
  <si>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</si>
  <si>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</si>
  <si>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</si>
  <si>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</si>
  <si>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</si>
  <si>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</si>
  <si>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</si>
  <si>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</si>
  <si>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</si>
  <si>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</si>
  <si>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</si>
  <si>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</si>
  <si>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</si>
  <si>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</si>
  <si>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</si>
  <si>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</si>
  <si>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</si>
  <si>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</si>
  <si>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</si>
  <si>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</si>
  <si>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</si>
  <si>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</si>
  <si>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</si>
  <si>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</si>
  <si>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</si>
  <si>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</si>
  <si>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</si>
  <si>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</si>
  <si>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</si>
  <si>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</si>
  <si>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</si>
  <si>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</si>
  <si>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</si>
  <si>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</si>
  <si>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</si>
  <si>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</si>
  <si>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</si>
  <si>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</si>
  <si>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</si>
  <si>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</si>
  <si>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</si>
  <si>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</si>
  <si>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</si>
  <si>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</si>
  <si>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</si>
  <si>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</si>
  <si>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</si>
  <si>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</si>
  <si>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</si>
  <si>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</si>
  <si>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</si>
  <si>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</si>
  <si>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</si>
  <si>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</si>
  <si>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</si>
  <si>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</si>
  <si>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</si>
  <si>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</si>
  <si>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</si>
  <si>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</si>
  <si>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</si>
  <si>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</si>
  <si>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</si>
  <si>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</si>
  <si>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</si>
  <si>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</si>
  <si>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</si>
  <si>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</si>
  <si>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</si>
  <si>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</si>
  <si>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</si>
  <si>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輪島市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</si>
  <si>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</si>
  <si>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</si>
  <si>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</si>
  <si>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</si>
  <si>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</si>
  <si>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</si>
  <si>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</si>
  <si>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</si>
  <si>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</si>
  <si>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</si>
  <si>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</si>
  <si>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①経営収支比率は100％を上回っているものの、⑤料金回収率が85.73％と100％を下回っており、給水収益以外の一般会計繰入金等に依存した経営状況であると考えられます。　　　　　　　　　　　　　　　　　　⑥給水原価が他の類似団体より高い数値を示しているのは、人口減少による給水収益の低下や、海水淡水化事業を実施している離島にある簡易水道施設を含む4か所の簡易水道施設を有していることが要因であると考えられます。　　　　　　　　　　　　　　　　　⑧有収率については、平成29年度は寒波による漏水等が発生し、全世帯を対象とした減免を実施したことからに低い数値となったが、老朽管の布設替を継続して実施していることから、類似団体より高い数値を示していると考えられます。</t>
    <rPh sb="1" eb="3">
      <t>ケイエイ</t>
    </rPh>
    <rPh sb="3" eb="5">
      <t>シュウシ</t>
    </rPh>
    <rPh sb="5" eb="7">
      <t>ヒリツ</t>
    </rPh>
    <rPh sb="13" eb="15">
      <t>ウワマワ</t>
    </rPh>
    <rPh sb="24" eb="26">
      <t>リョウキン</t>
    </rPh>
    <rPh sb="26" eb="28">
      <t>カイシュウ</t>
    </rPh>
    <rPh sb="28" eb="29">
      <t>リツ</t>
    </rPh>
    <rPh sb="42" eb="44">
      <t>シタマワ</t>
    </rPh>
    <rPh sb="49" eb="51">
      <t>キュウスイ</t>
    </rPh>
    <rPh sb="51" eb="53">
      <t>シュウエキ</t>
    </rPh>
    <rPh sb="53" eb="55">
      <t>イガイ</t>
    </rPh>
    <rPh sb="56" eb="58">
      <t>イッパン</t>
    </rPh>
    <rPh sb="58" eb="60">
      <t>カイケイ</t>
    </rPh>
    <rPh sb="60" eb="62">
      <t>クリイレ</t>
    </rPh>
    <rPh sb="62" eb="63">
      <t>キン</t>
    </rPh>
    <rPh sb="63" eb="64">
      <t>トウ</t>
    </rPh>
    <rPh sb="65" eb="67">
      <t>イゾン</t>
    </rPh>
    <rPh sb="69" eb="71">
      <t>ケイエイ</t>
    </rPh>
    <rPh sb="71" eb="73">
      <t>ジョウキョウ</t>
    </rPh>
    <rPh sb="77" eb="78">
      <t>カンガ</t>
    </rPh>
    <rPh sb="103" eb="105">
      <t>キュウスイ</t>
    </rPh>
    <rPh sb="105" eb="107">
      <t>ゲンカ</t>
    </rPh>
    <rPh sb="108" eb="109">
      <t>タ</t>
    </rPh>
    <rPh sb="110" eb="112">
      <t>ルイジ</t>
    </rPh>
    <rPh sb="112" eb="114">
      <t>ダンタイ</t>
    </rPh>
    <rPh sb="116" eb="117">
      <t>タカ</t>
    </rPh>
    <rPh sb="118" eb="120">
      <t>スウチ</t>
    </rPh>
    <rPh sb="121" eb="122">
      <t>シメ</t>
    </rPh>
    <rPh sb="129" eb="131">
      <t>ジンコウ</t>
    </rPh>
    <rPh sb="131" eb="133">
      <t>ゲンショウ</t>
    </rPh>
    <rPh sb="136" eb="138">
      <t>キュウスイ</t>
    </rPh>
    <rPh sb="138" eb="140">
      <t>シュウエキ</t>
    </rPh>
    <rPh sb="141" eb="143">
      <t>テイカ</t>
    </rPh>
    <rPh sb="145" eb="147">
      <t>カイスイ</t>
    </rPh>
    <rPh sb="147" eb="150">
      <t>タンスイカ</t>
    </rPh>
    <rPh sb="150" eb="152">
      <t>ジギョウ</t>
    </rPh>
    <rPh sb="153" eb="155">
      <t>ジッシ</t>
    </rPh>
    <rPh sb="159" eb="161">
      <t>リトウ</t>
    </rPh>
    <rPh sb="164" eb="166">
      <t>カンイ</t>
    </rPh>
    <rPh sb="166" eb="168">
      <t>スイドウ</t>
    </rPh>
    <rPh sb="168" eb="170">
      <t>シセツ</t>
    </rPh>
    <rPh sb="171" eb="172">
      <t>フク</t>
    </rPh>
    <rPh sb="175" eb="176">
      <t>ショ</t>
    </rPh>
    <rPh sb="177" eb="179">
      <t>カンイ</t>
    </rPh>
    <rPh sb="179" eb="181">
      <t>スイドウ</t>
    </rPh>
    <rPh sb="181" eb="183">
      <t>シセツ</t>
    </rPh>
    <rPh sb="184" eb="185">
      <t>ユウ</t>
    </rPh>
    <rPh sb="192" eb="194">
      <t>ヨウイン</t>
    </rPh>
    <rPh sb="198" eb="199">
      <t>カンガ</t>
    </rPh>
    <rPh sb="223" eb="226">
      <t>ユウシュウリツ</t>
    </rPh>
    <rPh sb="232" eb="234">
      <t>ヘイセイ</t>
    </rPh>
    <rPh sb="236" eb="238">
      <t>ネンド</t>
    </rPh>
    <rPh sb="239" eb="241">
      <t>カンパ</t>
    </rPh>
    <rPh sb="244" eb="246">
      <t>ロウスイ</t>
    </rPh>
    <rPh sb="246" eb="247">
      <t>トウ</t>
    </rPh>
    <rPh sb="248" eb="250">
      <t>ハッセイ</t>
    </rPh>
    <rPh sb="252" eb="255">
      <t>ゼンセタイ</t>
    </rPh>
    <rPh sb="256" eb="258">
      <t>タイショウ</t>
    </rPh>
    <rPh sb="261" eb="263">
      <t>ゲンメン</t>
    </rPh>
    <rPh sb="264" eb="266">
      <t>ジッシ</t>
    </rPh>
    <rPh sb="273" eb="274">
      <t>ヒク</t>
    </rPh>
    <rPh sb="275" eb="277">
      <t>スウチ</t>
    </rPh>
    <rPh sb="283" eb="285">
      <t>ロウキュウ</t>
    </rPh>
    <rPh sb="285" eb="286">
      <t>カン</t>
    </rPh>
    <rPh sb="287" eb="290">
      <t>フセツガ</t>
    </rPh>
    <rPh sb="306" eb="308">
      <t>ルイジ</t>
    </rPh>
    <rPh sb="308" eb="310">
      <t>ダンタイ</t>
    </rPh>
    <rPh sb="312" eb="313">
      <t>タカ</t>
    </rPh>
    <rPh sb="314" eb="316">
      <t>スウチ</t>
    </rPh>
    <rPh sb="317" eb="318">
      <t>シメ</t>
    </rPh>
    <rPh sb="323" eb="324">
      <t>カンガ</t>
    </rPh>
    <phoneticPr fontId="4"/>
  </si>
  <si>
    <t>近年、老朽管の耐震化を含めた布設替を実施していることから、管路経年化率が類似団体や全国平均より低い数値を示していると考えられます。しかし、有形固定資産減価償却率が類似団体及び全国平均よりも高い数値を示しており、また年々上昇傾向にあることから、近いうちに施設の更新が必要となる設備等が多くなってくると考えられます。</t>
    <rPh sb="0" eb="2">
      <t>キンネン</t>
    </rPh>
    <rPh sb="3" eb="5">
      <t>ロウキュウ</t>
    </rPh>
    <rPh sb="5" eb="6">
      <t>カン</t>
    </rPh>
    <rPh sb="7" eb="10">
      <t>タイシンカ</t>
    </rPh>
    <rPh sb="11" eb="12">
      <t>フク</t>
    </rPh>
    <rPh sb="14" eb="17">
      <t>フセツガ</t>
    </rPh>
    <rPh sb="18" eb="20">
      <t>ジッシ</t>
    </rPh>
    <rPh sb="29" eb="31">
      <t>カンロ</t>
    </rPh>
    <rPh sb="31" eb="34">
      <t>ケイネンカ</t>
    </rPh>
    <rPh sb="34" eb="35">
      <t>リツ</t>
    </rPh>
    <rPh sb="36" eb="38">
      <t>ルイジ</t>
    </rPh>
    <rPh sb="38" eb="40">
      <t>ダンタイ</t>
    </rPh>
    <rPh sb="41" eb="43">
      <t>ゼンコク</t>
    </rPh>
    <rPh sb="43" eb="45">
      <t>ヘイキン</t>
    </rPh>
    <rPh sb="47" eb="48">
      <t>ヒク</t>
    </rPh>
    <rPh sb="49" eb="51">
      <t>スウチ</t>
    </rPh>
    <rPh sb="52" eb="53">
      <t>シメ</t>
    </rPh>
    <rPh sb="58" eb="59">
      <t>カンガ</t>
    </rPh>
    <rPh sb="69" eb="71">
      <t>ユウケイ</t>
    </rPh>
    <rPh sb="71" eb="73">
      <t>コテイ</t>
    </rPh>
    <rPh sb="73" eb="75">
      <t>シサン</t>
    </rPh>
    <rPh sb="75" eb="77">
      <t>ゲンカ</t>
    </rPh>
    <rPh sb="77" eb="79">
      <t>ショウキャク</t>
    </rPh>
    <rPh sb="79" eb="80">
      <t>リツ</t>
    </rPh>
    <rPh sb="81" eb="83">
      <t>ルイジ</t>
    </rPh>
    <rPh sb="83" eb="85">
      <t>ダンタイ</t>
    </rPh>
    <rPh sb="85" eb="86">
      <t>オヨ</t>
    </rPh>
    <rPh sb="87" eb="89">
      <t>ゼンコク</t>
    </rPh>
    <rPh sb="89" eb="91">
      <t>ヘイキン</t>
    </rPh>
    <rPh sb="94" eb="95">
      <t>タカ</t>
    </rPh>
    <rPh sb="96" eb="98">
      <t>スウチ</t>
    </rPh>
    <rPh sb="99" eb="100">
      <t>シメ</t>
    </rPh>
    <rPh sb="107" eb="109">
      <t>ネンネン</t>
    </rPh>
    <rPh sb="109" eb="111">
      <t>ジョウショウ</t>
    </rPh>
    <rPh sb="111" eb="113">
      <t>ケイコウ</t>
    </rPh>
    <rPh sb="121" eb="122">
      <t>チカ</t>
    </rPh>
    <rPh sb="126" eb="128">
      <t>シセツ</t>
    </rPh>
    <rPh sb="129" eb="131">
      <t>コウシン</t>
    </rPh>
    <rPh sb="132" eb="134">
      <t>ヒツヨウ</t>
    </rPh>
    <rPh sb="137" eb="139">
      <t>セツビ</t>
    </rPh>
    <rPh sb="139" eb="140">
      <t>トウ</t>
    </rPh>
    <rPh sb="141" eb="142">
      <t>オオ</t>
    </rPh>
    <rPh sb="149" eb="150">
      <t>カンガ</t>
    </rPh>
    <phoneticPr fontId="4"/>
  </si>
  <si>
    <t>老朽化の状況から、今後も管路や設備の更新費用が増大していくと考えられるものの、人口減少等により給水収益の減少が予想されており、現状でも料金回収率が100％を下回っていることから、経営状態はさらに厳しくなると思われます。そのため、料金の適正化に向けた検討を実施し、安定した収入の確保に努め、経営の健全化に取り組む必要があると思われます。</t>
    <rPh sb="0" eb="3">
      <t>ロウキュウカ</t>
    </rPh>
    <rPh sb="4" eb="6">
      <t>ジョウキョウ</t>
    </rPh>
    <rPh sb="9" eb="11">
      <t>コンゴ</t>
    </rPh>
    <rPh sb="12" eb="14">
      <t>カンロ</t>
    </rPh>
    <rPh sb="15" eb="17">
      <t>セツビ</t>
    </rPh>
    <rPh sb="18" eb="20">
      <t>コウシン</t>
    </rPh>
    <rPh sb="20" eb="22">
      <t>ヒヨウ</t>
    </rPh>
    <rPh sb="23" eb="25">
      <t>ゾウダイ</t>
    </rPh>
    <rPh sb="30" eb="31">
      <t>カンガ</t>
    </rPh>
    <rPh sb="39" eb="41">
      <t>ジンコウ</t>
    </rPh>
    <rPh sb="41" eb="43">
      <t>ゲンショウ</t>
    </rPh>
    <rPh sb="43" eb="44">
      <t>トウ</t>
    </rPh>
    <rPh sb="47" eb="49">
      <t>キュウスイ</t>
    </rPh>
    <rPh sb="49" eb="51">
      <t>シュウエキ</t>
    </rPh>
    <rPh sb="52" eb="54">
      <t>ゲンショウ</t>
    </rPh>
    <rPh sb="55" eb="57">
      <t>ヨソウ</t>
    </rPh>
    <rPh sb="63" eb="65">
      <t>ゲンジョウ</t>
    </rPh>
    <rPh sb="67" eb="69">
      <t>リョウキン</t>
    </rPh>
    <rPh sb="69" eb="71">
      <t>カイシュウ</t>
    </rPh>
    <rPh sb="71" eb="72">
      <t>リツ</t>
    </rPh>
    <rPh sb="78" eb="80">
      <t>シタマワ</t>
    </rPh>
    <rPh sb="89" eb="91">
      <t>ケイエイ</t>
    </rPh>
    <rPh sb="91" eb="93">
      <t>ジョウタイ</t>
    </rPh>
    <rPh sb="97" eb="98">
      <t>キビ</t>
    </rPh>
    <rPh sb="103" eb="104">
      <t>オモ</t>
    </rPh>
    <rPh sb="114" eb="116">
      <t>リョウキン</t>
    </rPh>
    <rPh sb="117" eb="120">
      <t>テキセイカ</t>
    </rPh>
    <rPh sb="121" eb="122">
      <t>ム</t>
    </rPh>
    <rPh sb="124" eb="126">
      <t>ケントウ</t>
    </rPh>
    <rPh sb="127" eb="129">
      <t>ジッシ</t>
    </rPh>
    <rPh sb="131" eb="133">
      <t>アンテイ</t>
    </rPh>
    <rPh sb="135" eb="137">
      <t>シュウニュウ</t>
    </rPh>
    <rPh sb="138" eb="140">
      <t>カクホ</t>
    </rPh>
    <rPh sb="141" eb="142">
      <t>ツト</t>
    </rPh>
    <rPh sb="144" eb="146">
      <t>ケイエイ</t>
    </rPh>
    <rPh sb="147" eb="150">
      <t>ケンゼンカ</t>
    </rPh>
    <rPh sb="151" eb="152">
      <t>ト</t>
    </rPh>
    <rPh sb="153" eb="154">
      <t>ク</t>
    </rPh>
    <rPh sb="155" eb="157">
      <t>ヒツヨウ</t>
    </rPh>
    <rPh sb="161" eb="162">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</si>
</sst>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0.15</c:v>
                </c:pt>
                <c:pt idx="1">
                  <c:v>0.61</c:v>
                </c:pt>
                <c:pt idx="2">
                  <c:v>0.59</c:v>
                </c:pt>
                <c:pt idx="3">
                  <c:v>0.98</c:v>
                </c:pt>
                <c:pt idx="4">
                  <c:v>0.73</c:v>
                </c:pt>
              </c:numCache>
            </c:numRef>
          </c:val>
          <c:extLst>
            <c:ext xmlns:c16="http://schemas.microsoft.com/office/drawing/2014/chart" uri="{C3380CC4-5D6E-409C-BE32-E72D297353CC}">
              <c16:uniqueId val="{00000000-376B-4371-80C9-CB326AA060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376B-4371-80C9-CB326AA060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38.24</c:v>
                </c:pt>
                <c:pt idx="1">
                  <c:v>38.770000000000003</c:v>
                </c:pt>
                <c:pt idx="2">
                  <c:v>38.270000000000003</c:v>
                </c:pt>
                <c:pt idx="3">
                  <c:v>40.26</c:v>
                </c:pt>
                <c:pt idx="4">
                  <c:v>36.69</c:v>
                </c:pt>
              </c:numCache>
            </c:numRef>
          </c:val>
          <c:extLst>
            <c:ext xmlns:c16="http://schemas.microsoft.com/office/drawing/2014/chart" uri="{C3380CC4-5D6E-409C-BE32-E72D297353CC}">
              <c16:uniqueId val="{00000000-A3C8-435D-B43F-046539949D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A3C8-435D-B43F-046539949D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90.7</c:v>
                </c:pt>
                <c:pt idx="1">
                  <c:v>90.9</c:v>
                </c:pt>
                <c:pt idx="2">
                  <c:v>90.29</c:v>
                </c:pt>
                <c:pt idx="3">
                  <c:v>84.23</c:v>
                </c:pt>
                <c:pt idx="4">
                  <c:v>90.25</c:v>
                </c:pt>
              </c:numCache>
            </c:numRef>
          </c:val>
          <c:extLst>
            <c:ext xmlns:c16="http://schemas.microsoft.com/office/drawing/2014/chart" uri="{C3380CC4-5D6E-409C-BE32-E72D297353CC}">
              <c16:uniqueId val="{00000000-FEC4-4F83-B9D4-0E4FE30F3C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FEC4-4F83-B9D4-0E4FE30F3C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105.73</c:v>
                </c:pt>
                <c:pt idx="1">
                  <c:v>110.72</c:v>
                </c:pt>
                <c:pt idx="2">
                  <c:v>109.87</c:v>
                </c:pt>
                <c:pt idx="3">
                  <c:v>107.35</c:v>
                </c:pt>
                <c:pt idx="4">
                  <c:v>103.89</c:v>
                </c:pt>
              </c:numCache>
            </c:numRef>
          </c:val>
          <c:extLst>
            <c:ext xmlns:c16="http://schemas.microsoft.com/office/drawing/2014/chart" uri="{C3380CC4-5D6E-409C-BE32-E72D297353CC}">
              <c16:uniqueId val="{00000000-A360-4C75-8EB2-58FB80A318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A360-4C75-8EB2-58FB80A318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47.09</c:v>
                </c:pt>
                <c:pt idx="1">
                  <c:v>49.19</c:v>
                </c:pt>
                <c:pt idx="2">
                  <c:v>51.26</c:v>
                </c:pt>
                <c:pt idx="3">
                  <c:v>52.33</c:v>
                </c:pt>
                <c:pt idx="4">
                  <c:v>53.99</c:v>
                </c:pt>
              </c:numCache>
            </c:numRef>
          </c:val>
          <c:extLst>
            <c:ext xmlns:c16="http://schemas.microsoft.com/office/drawing/2014/chart" uri="{C3380CC4-5D6E-409C-BE32-E72D297353CC}">
              <c16:uniqueId val="{00000000-D538-48CE-BB32-FA2FFD03FCC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D538-48CE-BB32-FA2FFD03FCC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12.46</c:v>
                </c:pt>
                <c:pt idx="1">
                  <c:v>12.13</c:v>
                </c:pt>
                <c:pt idx="2">
                  <c:v>11.46</c:v>
                </c:pt>
                <c:pt idx="3">
                  <c:v>10.39</c:v>
                </c:pt>
                <c:pt idx="4">
                  <c:v>9.41</c:v>
                </c:pt>
              </c:numCache>
            </c:numRef>
          </c:val>
          <c:extLst>
            <c:ext xmlns:c16="http://schemas.microsoft.com/office/drawing/2014/chart" uri="{C3380CC4-5D6E-409C-BE32-E72D297353CC}">
              <c16:uniqueId val="{00000000-F894-4869-8EDE-35AFF236CA7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F894-4869-8EDE-35AFF236CA7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FE-4087-84E3-F0483E152A0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BBFE-4087-84E3-F0483E152A0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438.95</c:v>
                </c:pt>
                <c:pt idx="1">
                  <c:v>417.68</c:v>
                </c:pt>
                <c:pt idx="2">
                  <c:v>466.32</c:v>
                </c:pt>
                <c:pt idx="3">
                  <c:v>358.33</c:v>
                </c:pt>
                <c:pt idx="4">
                  <c:v>432.31</c:v>
                </c:pt>
              </c:numCache>
            </c:numRef>
          </c:val>
          <c:extLst>
            <c:ext xmlns:c16="http://schemas.microsoft.com/office/drawing/2014/chart" uri="{C3380CC4-5D6E-409C-BE32-E72D297353CC}">
              <c16:uniqueId val="{00000000-E04C-4BB4-A637-2ADF76BCA0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E04C-4BB4-A637-2ADF76BCA0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975.49</c:v>
                </c:pt>
                <c:pt idx="1">
                  <c:v>913.68</c:v>
                </c:pt>
                <c:pt idx="2">
                  <c:v>890.51</c:v>
                </c:pt>
                <c:pt idx="3">
                  <c:v>893.35</c:v>
                </c:pt>
                <c:pt idx="4">
                  <c:v>880.7</c:v>
                </c:pt>
              </c:numCache>
            </c:numRef>
          </c:val>
          <c:extLst>
            <c:ext xmlns:c16="http://schemas.microsoft.com/office/drawing/2014/chart" uri="{C3380CC4-5D6E-409C-BE32-E72D297353CC}">
              <c16:uniqueId val="{00000000-D42D-4CEA-8612-0CA5B787E6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D42D-4CEA-8612-0CA5B787E6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79.16</c:v>
                </c:pt>
                <c:pt idx="1">
                  <c:v>86.19</c:v>
                </c:pt>
                <c:pt idx="2">
                  <c:v>86.18</c:v>
                </c:pt>
                <c:pt idx="3">
                  <c:v>85.58</c:v>
                </c:pt>
                <c:pt idx="4">
                  <c:v>85.73</c:v>
                </c:pt>
              </c:numCache>
            </c:numRef>
          </c:val>
          <c:extLst>
            <c:ext xmlns:c16="http://schemas.microsoft.com/office/drawing/2014/chart" uri="{C3380CC4-5D6E-409C-BE32-E72D297353CC}">
              <c16:uniqueId val="{00000000-C3B2-4842-AEF0-56CC6D9B1F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C3B2-4842-AEF0-56CC6D9B1F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266.5</c:v>
                </c:pt>
                <c:pt idx="1">
                  <c:v>244.05</c:v>
                </c:pt>
                <c:pt idx="2">
                  <c:v>244.87</c:v>
                </c:pt>
                <c:pt idx="3">
                  <c:v>247.8</c:v>
                </c:pt>
                <c:pt idx="4">
                  <c:v>248.51</c:v>
                </c:pt>
              </c:numCache>
            </c:numRef>
          </c:val>
          <c:extLst>
            <c:ext xmlns:c16="http://schemas.microsoft.com/office/drawing/2014/chart" uri="{C3380CC4-5D6E-409C-BE32-E72D297353CC}">
              <c16:uniqueId val="{00000000-DCEF-4FD6-B0A0-D84E5F21857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DCEF-4FD6-B0A0-D84E5F21857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58"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石川県　輪島市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27131</v>
      </c>
      <c r="AM8" s="70"/>
      <c r="AN8" s="70"/>
      <c r="AO8" s="70"/>
      <c r="AP8" s="70"/>
      <c r="AQ8" s="70"/>
      <c r="AR8" s="70"/>
      <c r="AS8" s="70"/>
      <c r="AT8" s="66">
        <f>データ!$S$6</f>
        <v>426.32</v>
      </c>
      <c r="AU8" s="67"/>
      <c r="AV8" s="67"/>
      <c r="AW8" s="67"/>
      <c r="AX8" s="67"/>
      <c r="AY8" s="67"/>
      <c r="AZ8" s="67"/>
      <c r="BA8" s="67"/>
      <c r="BB8" s="69">
        <f>データ!$T$6</f>
        <v>63.64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61.02</v>
      </c>
      <c r="J10" s="67"/>
      <c r="K10" s="67"/>
      <c r="L10" s="67"/>
      <c r="M10" s="67"/>
      <c r="N10" s="67"/>
      <c r="O10" s="68"/>
      <c r="P10" s="69">
        <f>データ!$P$6</f>
        <v>90.15</v>
      </c>
      <c r="Q10" s="69"/>
      <c r="R10" s="69"/>
      <c r="S10" s="69"/>
      <c r="T10" s="69"/>
      <c r="U10" s="69"/>
      <c r="V10" s="69"/>
      <c r="W10" s="70">
        <f>データ!$Q$6</f>
        <v>3880</v>
      </c>
      <c r="X10" s="70"/>
      <c r="Y10" s="70"/>
      <c r="Z10" s="70"/>
      <c r="AA10" s="70"/>
      <c r="AB10" s="70"/>
      <c r="AC10" s="70"/>
      <c r="AD10" s="2"/>
      <c r="AE10" s="2"/>
      <c r="AF10" s="2"/>
      <c r="AG10" s="2"/>
      <c r="AH10" s="4"/>
      <c r="AI10" s="4"/>
      <c r="AJ10" s="4"/>
      <c r="AK10" s="4"/>
      <c r="AL10" s="70">
        <f>データ!$U$6</f>
        <v>24087</v>
      </c>
      <c r="AM10" s="70"/>
      <c r="AN10" s="70"/>
      <c r="AO10" s="70"/>
      <c r="AP10" s="70"/>
      <c r="AQ10" s="70"/>
      <c r="AR10" s="70"/>
      <c r="AS10" s="70"/>
      <c r="AT10" s="66">
        <f>データ!$V$6</f>
        <v>68.31</v>
      </c>
      <c r="AU10" s="67"/>
      <c r="AV10" s="67"/>
      <c r="AW10" s="67"/>
      <c r="AX10" s="67"/>
      <c r="AY10" s="67"/>
      <c r="AZ10" s="67"/>
      <c r="BA10" s="67"/>
      <c r="BB10" s="69">
        <f>データ!$W$6</f>
        <v>352.61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mmlbAjZ7qhkI+zkA16QOeJkXvQiKmJUiITlCseY30viVFRo0PtgRSdc3SCwzqkuH3W/nzxWXR7FThgxpmuiNHQ==" saltValue="QTbF9xvpXKgQlzWhhquOr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172049</v>
      </c>
      <c r="D6" s="34">
        <f t="shared" si="3"/>
        <v>46</v>
      </c>
      <c r="E6" s="34">
        <f t="shared" si="3"/>
        <v>1</v>
      </c>
      <c r="F6" s="34">
        <f t="shared" si="3"/>
        <v>0</v>
      </c>
      <c r="G6" s="34">
        <f t="shared" si="3"/>
        <v>1</v>
      </c>
      <c r="H6" s="34" t="str">
        <f t="shared" si="3"/>
        <v>石川県　輪島市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61.02</v>
      </c>
      <c r="P6" s="35">
        <f t="shared" si="3"/>
        <v>90.15</v>
      </c>
      <c r="Q6" s="35">
        <f t="shared" si="3"/>
        <v>3880</v>
      </c>
      <c r="R6" s="35">
        <f t="shared" si="3"/>
        <v>27131</v>
      </c>
      <c r="S6" s="35">
        <f t="shared" si="3"/>
        <v>426.32</v>
      </c>
      <c r="T6" s="35">
        <f t="shared" si="3"/>
        <v>63.64</v>
      </c>
      <c r="U6" s="35">
        <f t="shared" si="3"/>
        <v>24087</v>
      </c>
      <c r="V6" s="35">
        <f t="shared" si="3"/>
        <v>68.31</v>
      </c>
      <c r="W6" s="35">
        <f t="shared" si="3"/>
        <v>352.61</v>
      </c>
      <c r="X6" s="36">
        <f>IF(X7="",NA(),X7)</f>
        <v>105.73</v>
      </c>
      <c r="Y6" s="36">
        <f t="shared" ref="Y6:AG6" si="4">IF(Y7="",NA(),Y7)</f>
        <v>110.72</v>
      </c>
      <c r="Z6" s="36">
        <f t="shared" si="4"/>
        <v>109.87</v>
      </c>
      <c r="AA6" s="36">
        <f t="shared" si="4"/>
        <v>107.35</v>
      </c>
      <c r="AB6" s="36">
        <f t="shared" si="4"/>
        <v>103.89</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438.95</v>
      </c>
      <c r="AU6" s="36">
        <f t="shared" ref="AU6:BC6" si="6">IF(AU7="",NA(),AU7)</f>
        <v>417.68</v>
      </c>
      <c r="AV6" s="36">
        <f t="shared" si="6"/>
        <v>466.32</v>
      </c>
      <c r="AW6" s="36">
        <f t="shared" si="6"/>
        <v>358.33</v>
      </c>
      <c r="AX6" s="36">
        <f t="shared" si="6"/>
        <v>432.31</v>
      </c>
      <c r="AY6" s="36">
        <f t="shared" si="6"/>
        <v>381.53</v>
      </c>
      <c r="AZ6" s="36">
        <f t="shared" si="6"/>
        <v>391.54</v>
      </c>
      <c r="BA6" s="36">
        <f t="shared" si="6"/>
        <v>384.34</v>
      </c>
      <c r="BB6" s="36">
        <f t="shared" si="6"/>
        <v>359.47</v>
      </c>
      <c r="BC6" s="36">
        <f t="shared" si="6"/>
        <v>369.69</v>
      </c>
      <c r="BD6" s="35" t="str">
        <f>IF(BD7="","",IF(BD7="-","【-】","【"&amp;SUBSTITUTE(TEXT(BD7,"#,##0.00"),"-","△")&amp;"】"))</f>
        <v>【261.93】</v>
      </c>
      <c r="BE6" s="36">
        <f>IF(BE7="",NA(),BE7)</f>
        <v>975.49</v>
      </c>
      <c r="BF6" s="36">
        <f t="shared" ref="BF6:BN6" si="7">IF(BF7="",NA(),BF7)</f>
        <v>913.68</v>
      </c>
      <c r="BG6" s="36">
        <f t="shared" si="7"/>
        <v>890.51</v>
      </c>
      <c r="BH6" s="36">
        <f t="shared" si="7"/>
        <v>893.35</v>
      </c>
      <c r="BI6" s="36">
        <f t="shared" si="7"/>
        <v>880.7</v>
      </c>
      <c r="BJ6" s="36">
        <f t="shared" si="7"/>
        <v>393.27</v>
      </c>
      <c r="BK6" s="36">
        <f t="shared" si="7"/>
        <v>386.97</v>
      </c>
      <c r="BL6" s="36">
        <f t="shared" si="7"/>
        <v>380.58</v>
      </c>
      <c r="BM6" s="36">
        <f t="shared" si="7"/>
        <v>401.79</v>
      </c>
      <c r="BN6" s="36">
        <f t="shared" si="7"/>
        <v>402.99</v>
      </c>
      <c r="BO6" s="35" t="str">
        <f>IF(BO7="","",IF(BO7="-","【-】","【"&amp;SUBSTITUTE(TEXT(BO7,"#,##0.00"),"-","△")&amp;"】"))</f>
        <v>【270.46】</v>
      </c>
      <c r="BP6" s="36">
        <f>IF(BP7="",NA(),BP7)</f>
        <v>79.16</v>
      </c>
      <c r="BQ6" s="36">
        <f t="shared" ref="BQ6:BY6" si="8">IF(BQ7="",NA(),BQ7)</f>
        <v>86.19</v>
      </c>
      <c r="BR6" s="36">
        <f t="shared" si="8"/>
        <v>86.18</v>
      </c>
      <c r="BS6" s="36">
        <f t="shared" si="8"/>
        <v>85.58</v>
      </c>
      <c r="BT6" s="36">
        <f t="shared" si="8"/>
        <v>85.73</v>
      </c>
      <c r="BU6" s="36">
        <f t="shared" si="8"/>
        <v>100.47</v>
      </c>
      <c r="BV6" s="36">
        <f t="shared" si="8"/>
        <v>101.72</v>
      </c>
      <c r="BW6" s="36">
        <f t="shared" si="8"/>
        <v>102.38</v>
      </c>
      <c r="BX6" s="36">
        <f t="shared" si="8"/>
        <v>100.12</v>
      </c>
      <c r="BY6" s="36">
        <f t="shared" si="8"/>
        <v>98.66</v>
      </c>
      <c r="BZ6" s="35" t="str">
        <f>IF(BZ7="","",IF(BZ7="-","【-】","【"&amp;SUBSTITUTE(TEXT(BZ7,"#,##0.00"),"-","△")&amp;"】"))</f>
        <v>【103.91】</v>
      </c>
      <c r="CA6" s="36">
        <f>IF(CA7="",NA(),CA7)</f>
        <v>266.5</v>
      </c>
      <c r="CB6" s="36">
        <f t="shared" ref="CB6:CJ6" si="9">IF(CB7="",NA(),CB7)</f>
        <v>244.05</v>
      </c>
      <c r="CC6" s="36">
        <f t="shared" si="9"/>
        <v>244.87</v>
      </c>
      <c r="CD6" s="36">
        <f t="shared" si="9"/>
        <v>247.8</v>
      </c>
      <c r="CE6" s="36">
        <f t="shared" si="9"/>
        <v>248.51</v>
      </c>
      <c r="CF6" s="36">
        <f t="shared" si="9"/>
        <v>169.82</v>
      </c>
      <c r="CG6" s="36">
        <f t="shared" si="9"/>
        <v>168.2</v>
      </c>
      <c r="CH6" s="36">
        <f t="shared" si="9"/>
        <v>168.67</v>
      </c>
      <c r="CI6" s="36">
        <f t="shared" si="9"/>
        <v>174.97</v>
      </c>
      <c r="CJ6" s="36">
        <f t="shared" si="9"/>
        <v>178.59</v>
      </c>
      <c r="CK6" s="35" t="str">
        <f>IF(CK7="","",IF(CK7="-","【-】","【"&amp;SUBSTITUTE(TEXT(CK7,"#,##0.00"),"-","△")&amp;"】"))</f>
        <v>【167.11】</v>
      </c>
      <c r="CL6" s="36">
        <f>IF(CL7="",NA(),CL7)</f>
        <v>38.24</v>
      </c>
      <c r="CM6" s="36">
        <f t="shared" ref="CM6:CU6" si="10">IF(CM7="",NA(),CM7)</f>
        <v>38.770000000000003</v>
      </c>
      <c r="CN6" s="36">
        <f t="shared" si="10"/>
        <v>38.270000000000003</v>
      </c>
      <c r="CO6" s="36">
        <f t="shared" si="10"/>
        <v>40.26</v>
      </c>
      <c r="CP6" s="36">
        <f t="shared" si="10"/>
        <v>36.69</v>
      </c>
      <c r="CQ6" s="36">
        <f t="shared" si="10"/>
        <v>55.13</v>
      </c>
      <c r="CR6" s="36">
        <f t="shared" si="10"/>
        <v>54.77</v>
      </c>
      <c r="CS6" s="36">
        <f t="shared" si="10"/>
        <v>54.92</v>
      </c>
      <c r="CT6" s="36">
        <f t="shared" si="10"/>
        <v>55.63</v>
      </c>
      <c r="CU6" s="36">
        <f t="shared" si="10"/>
        <v>55.03</v>
      </c>
      <c r="CV6" s="35" t="str">
        <f>IF(CV7="","",IF(CV7="-","【-】","【"&amp;SUBSTITUTE(TEXT(CV7,"#,##0.00"),"-","△")&amp;"】"))</f>
        <v>【60.27】</v>
      </c>
      <c r="CW6" s="36">
        <f>IF(CW7="",NA(),CW7)</f>
        <v>90.7</v>
      </c>
      <c r="CX6" s="36">
        <f t="shared" ref="CX6:DF6" si="11">IF(CX7="",NA(),CX7)</f>
        <v>90.9</v>
      </c>
      <c r="CY6" s="36">
        <f t="shared" si="11"/>
        <v>90.29</v>
      </c>
      <c r="CZ6" s="36">
        <f t="shared" si="11"/>
        <v>84.23</v>
      </c>
      <c r="DA6" s="36">
        <f t="shared" si="11"/>
        <v>90.25</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47.09</v>
      </c>
      <c r="DI6" s="36">
        <f t="shared" ref="DI6:DQ6" si="12">IF(DI7="",NA(),DI7)</f>
        <v>49.19</v>
      </c>
      <c r="DJ6" s="36">
        <f t="shared" si="12"/>
        <v>51.26</v>
      </c>
      <c r="DK6" s="36">
        <f t="shared" si="12"/>
        <v>52.33</v>
      </c>
      <c r="DL6" s="36">
        <f t="shared" si="12"/>
        <v>53.99</v>
      </c>
      <c r="DM6" s="36">
        <f t="shared" si="12"/>
        <v>46.66</v>
      </c>
      <c r="DN6" s="36">
        <f t="shared" si="12"/>
        <v>47.46</v>
      </c>
      <c r="DO6" s="36">
        <f t="shared" si="12"/>
        <v>48.49</v>
      </c>
      <c r="DP6" s="36">
        <f t="shared" si="12"/>
        <v>48.05</v>
      </c>
      <c r="DQ6" s="36">
        <f t="shared" si="12"/>
        <v>48.87</v>
      </c>
      <c r="DR6" s="35" t="str">
        <f>IF(DR7="","",IF(DR7="-","【-】","【"&amp;SUBSTITUTE(TEXT(DR7,"#,##0.00"),"-","△")&amp;"】"))</f>
        <v>【48.85】</v>
      </c>
      <c r="DS6" s="36">
        <f>IF(DS7="",NA(),DS7)</f>
        <v>12.46</v>
      </c>
      <c r="DT6" s="36">
        <f t="shared" ref="DT6:EB6" si="13">IF(DT7="",NA(),DT7)</f>
        <v>12.13</v>
      </c>
      <c r="DU6" s="36">
        <f t="shared" si="13"/>
        <v>11.46</v>
      </c>
      <c r="DV6" s="36">
        <f t="shared" si="13"/>
        <v>10.39</v>
      </c>
      <c r="DW6" s="36">
        <f t="shared" si="13"/>
        <v>9.41</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0.15</v>
      </c>
      <c r="EE6" s="36">
        <f t="shared" ref="EE6:EM6" si="14">IF(EE7="",NA(),EE7)</f>
        <v>0.61</v>
      </c>
      <c r="EF6" s="36">
        <f t="shared" si="14"/>
        <v>0.59</v>
      </c>
      <c r="EG6" s="36">
        <f t="shared" si="14"/>
        <v>0.98</v>
      </c>
      <c r="EH6" s="36">
        <f t="shared" si="14"/>
        <v>0.73</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172049</v>
      </c>
      <c r="D7" s="38">
        <v>46</v>
      </c>
      <c r="E7" s="38">
        <v>1</v>
      </c>
      <c r="F7" s="38">
        <v>0</v>
      </c>
      <c r="G7" s="38">
        <v>1</v>
      </c>
      <c r="H7" s="38" t="s">
        <v>93</v>
      </c>
      <c r="I7" s="38" t="s">
        <v>94</v>
      </c>
      <c r="J7" s="38" t="s">
        <v>95</v>
      </c>
      <c r="K7" s="38" t="s">
        <v>96</v>
      </c>
      <c r="L7" s="38" t="s">
        <v>97</v>
      </c>
      <c r="M7" s="38" t="s">
        <v>98</v>
      </c>
      <c r="N7" s="39" t="s">
        <v>99</v>
      </c>
      <c r="O7" s="39">
        <v>61.02</v>
      </c>
      <c r="P7" s="39">
        <v>90.15</v>
      </c>
      <c r="Q7" s="39">
        <v>3880</v>
      </c>
      <c r="R7" s="39">
        <v>27131</v>
      </c>
      <c r="S7" s="39">
        <v>426.32</v>
      </c>
      <c r="T7" s="39">
        <v>63.64</v>
      </c>
      <c r="U7" s="39">
        <v>24087</v>
      </c>
      <c r="V7" s="39">
        <v>68.31</v>
      </c>
      <c r="W7" s="39">
        <v>352.61</v>
      </c>
      <c r="X7" s="39">
        <v>105.73</v>
      </c>
      <c r="Y7" s="39">
        <v>110.72</v>
      </c>
      <c r="Z7" s="39">
        <v>109.87</v>
      </c>
      <c r="AA7" s="39">
        <v>107.35</v>
      </c>
      <c r="AB7" s="39">
        <v>103.89</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438.95</v>
      </c>
      <c r="AU7" s="39">
        <v>417.68</v>
      </c>
      <c r="AV7" s="39">
        <v>466.32</v>
      </c>
      <c r="AW7" s="39">
        <v>358.33</v>
      </c>
      <c r="AX7" s="39">
        <v>432.31</v>
      </c>
      <c r="AY7" s="39">
        <v>381.53</v>
      </c>
      <c r="AZ7" s="39">
        <v>391.54</v>
      </c>
      <c r="BA7" s="39">
        <v>384.34</v>
      </c>
      <c r="BB7" s="39">
        <v>359.47</v>
      </c>
      <c r="BC7" s="39">
        <v>369.69</v>
      </c>
      <c r="BD7" s="39">
        <v>261.93</v>
      </c>
      <c r="BE7" s="39">
        <v>975.49</v>
      </c>
      <c r="BF7" s="39">
        <v>913.68</v>
      </c>
      <c r="BG7" s="39">
        <v>890.51</v>
      </c>
      <c r="BH7" s="39">
        <v>893.35</v>
      </c>
      <c r="BI7" s="39">
        <v>880.7</v>
      </c>
      <c r="BJ7" s="39">
        <v>393.27</v>
      </c>
      <c r="BK7" s="39">
        <v>386.97</v>
      </c>
      <c r="BL7" s="39">
        <v>380.58</v>
      </c>
      <c r="BM7" s="39">
        <v>401.79</v>
      </c>
      <c r="BN7" s="39">
        <v>402.99</v>
      </c>
      <c r="BO7" s="39">
        <v>270.45999999999998</v>
      </c>
      <c r="BP7" s="39">
        <v>79.16</v>
      </c>
      <c r="BQ7" s="39">
        <v>86.19</v>
      </c>
      <c r="BR7" s="39">
        <v>86.18</v>
      </c>
      <c r="BS7" s="39">
        <v>85.58</v>
      </c>
      <c r="BT7" s="39">
        <v>85.73</v>
      </c>
      <c r="BU7" s="39">
        <v>100.47</v>
      </c>
      <c r="BV7" s="39">
        <v>101.72</v>
      </c>
      <c r="BW7" s="39">
        <v>102.38</v>
      </c>
      <c r="BX7" s="39">
        <v>100.12</v>
      </c>
      <c r="BY7" s="39">
        <v>98.66</v>
      </c>
      <c r="BZ7" s="39">
        <v>103.91</v>
      </c>
      <c r="CA7" s="39">
        <v>266.5</v>
      </c>
      <c r="CB7" s="39">
        <v>244.05</v>
      </c>
      <c r="CC7" s="39">
        <v>244.87</v>
      </c>
      <c r="CD7" s="39">
        <v>247.8</v>
      </c>
      <c r="CE7" s="39">
        <v>248.51</v>
      </c>
      <c r="CF7" s="39">
        <v>169.82</v>
      </c>
      <c r="CG7" s="39">
        <v>168.2</v>
      </c>
      <c r="CH7" s="39">
        <v>168.67</v>
      </c>
      <c r="CI7" s="39">
        <v>174.97</v>
      </c>
      <c r="CJ7" s="39">
        <v>178.59</v>
      </c>
      <c r="CK7" s="39">
        <v>167.11</v>
      </c>
      <c r="CL7" s="39">
        <v>38.24</v>
      </c>
      <c r="CM7" s="39">
        <v>38.770000000000003</v>
      </c>
      <c r="CN7" s="39">
        <v>38.270000000000003</v>
      </c>
      <c r="CO7" s="39">
        <v>40.26</v>
      </c>
      <c r="CP7" s="39">
        <v>36.69</v>
      </c>
      <c r="CQ7" s="39">
        <v>55.13</v>
      </c>
      <c r="CR7" s="39">
        <v>54.77</v>
      </c>
      <c r="CS7" s="39">
        <v>54.92</v>
      </c>
      <c r="CT7" s="39">
        <v>55.63</v>
      </c>
      <c r="CU7" s="39">
        <v>55.03</v>
      </c>
      <c r="CV7" s="39">
        <v>60.27</v>
      </c>
      <c r="CW7" s="39">
        <v>90.7</v>
      </c>
      <c r="CX7" s="39">
        <v>90.9</v>
      </c>
      <c r="CY7" s="39">
        <v>90.29</v>
      </c>
      <c r="CZ7" s="39">
        <v>84.23</v>
      </c>
      <c r="DA7" s="39">
        <v>90.25</v>
      </c>
      <c r="DB7" s="39">
        <v>83</v>
      </c>
      <c r="DC7" s="39">
        <v>82.89</v>
      </c>
      <c r="DD7" s="39">
        <v>82.66</v>
      </c>
      <c r="DE7" s="39">
        <v>82.04</v>
      </c>
      <c r="DF7" s="39">
        <v>81.900000000000006</v>
      </c>
      <c r="DG7" s="39">
        <v>89.92</v>
      </c>
      <c r="DH7" s="39">
        <v>47.09</v>
      </c>
      <c r="DI7" s="39">
        <v>49.19</v>
      </c>
      <c r="DJ7" s="39">
        <v>51.26</v>
      </c>
      <c r="DK7" s="39">
        <v>52.33</v>
      </c>
      <c r="DL7" s="39">
        <v>53.99</v>
      </c>
      <c r="DM7" s="39">
        <v>46.66</v>
      </c>
      <c r="DN7" s="39">
        <v>47.46</v>
      </c>
      <c r="DO7" s="39">
        <v>48.49</v>
      </c>
      <c r="DP7" s="39">
        <v>48.05</v>
      </c>
      <c r="DQ7" s="39">
        <v>48.87</v>
      </c>
      <c r="DR7" s="39">
        <v>48.85</v>
      </c>
      <c r="DS7" s="39">
        <v>12.46</v>
      </c>
      <c r="DT7" s="39">
        <v>12.13</v>
      </c>
      <c r="DU7" s="39">
        <v>11.46</v>
      </c>
      <c r="DV7" s="39">
        <v>10.39</v>
      </c>
      <c r="DW7" s="39">
        <v>9.41</v>
      </c>
      <c r="DX7" s="39">
        <v>9.85</v>
      </c>
      <c r="DY7" s="39">
        <v>9.7100000000000009</v>
      </c>
      <c r="DZ7" s="39">
        <v>12.79</v>
      </c>
      <c r="EA7" s="39">
        <v>13.39</v>
      </c>
      <c r="EB7" s="39">
        <v>14.85</v>
      </c>
      <c r="EC7" s="39">
        <v>17.8</v>
      </c>
      <c r="ED7" s="39">
        <v>0.15</v>
      </c>
      <c r="EE7" s="39">
        <v>0.61</v>
      </c>
      <c r="EF7" s="39">
        <v>0.59</v>
      </c>
      <c r="EG7" s="39">
        <v>0.98</v>
      </c>
      <c r="EH7" s="39">
        <v>0.73</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2020-02-04T07:56:44Z</cp:lastPrinted>
  <dcterms:created xsi:type="dcterms:W3CDTF">2019-12-05T04:14:39Z</dcterms:created>
  <dcterms:modified xsi:type="dcterms:W3CDTF">2020-02-06T05:40:27Z</dcterms:modified>
  <cp:category/>
</cp:coreProperties>
</file>