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528"/>
  <workbookPr/>
  <mc:AlternateContent xmlns:mc="http://schemas.openxmlformats.org/markup-compatibility/2006">
    <mc:Choice Requires="x15">
      <x15ac:absPath xmlns:x15ac="http://schemas.microsoft.com/office/spreadsheetml/2010/11/ac" url="\\172.22.101.100\sangyou\上下水道局\000■■■　　庶務・料金係　　■■■\004■■■　　経営戦略　　■■■\下水道\R02\"/>
    </mc:Choice>
  </mc:AlternateContent>
  <workbookProtection workbookAlgorithmName="SHA-512" workbookHashValue="xc/pGGjlA+dTFyWLNADtpwwJnHfz8XbaijMTtic2r0V9N6Cze5zjU84U/40A8GVr7DP2C3ewpLrYZwsGmY5suA==" workbookSaltValue="kb4BvEUjQ0Icz8A9fb396Q==" workbookSpinCount="100000" lockStructure="1"/>
  <bookViews>
    <workbookView xWindow="0" yWindow="0" windowWidth="15345" windowHeight="417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<sst xmlns="http://schemas.openxmlformats.org/spreadsheetml/2006/main" count="297" uniqueCount="116">
  <si>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</si>
  <si>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</si>
  <si>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</si>
  <si>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</si>
  <si>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</si>
  <si>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</si>
  <si>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</si>
  <si>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</si>
  <si>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</si>
  <si>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</si>
  <si>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</si>
  <si>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</si>
  <si>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</si>
  <si>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</si>
  <si>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</si>
  <si>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</si>
  <si>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</si>
  <si>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</si>
  <si>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</si>
  <si>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</si>
  <si>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</si>
  <si>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</si>
  <si>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</si>
  <si>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</si>
  <si>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</si>
  <si>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</si>
  <si>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</si>
  <si>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</si>
  <si>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</si>
  <si>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</si>
  <si>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</si>
  <si>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</si>
  <si>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</si>
  <si>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</si>
  <si>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</si>
  <si>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</si>
  <si>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</si>
  <si>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</si>
  <si>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</si>
  <si>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</si>
  <si>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</si>
  <si>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</si>
  <si>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</si>
  <si>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</si>
  <si>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</si>
  <si>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</si>
  <si>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</si>
  <si>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</si>
  <si>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</si>
  <si>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</si>
  <si>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</si>
  <si>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</si>
  <si>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</si>
  <si>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</si>
  <si>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</si>
  <si>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</si>
  <si>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</si>
  <si>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</si>
  <si>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</si>
  <si>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</si>
  <si>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</si>
  <si>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</si>
  <si>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</si>
  <si>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</si>
  <si>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</si>
  <si>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</si>
  <si>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</si>
  <si>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</si>
  <si>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</si>
  <si>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</si>
  <si>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</si>
  <si>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</si>
  <si>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</si>
  <si>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</si>
  <si>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</si>
  <si>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</si>
  <si>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</si>
  <si>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</si>
  <si>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</si>
  <si>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</si>
  <si>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</si>
  <si>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</si>
  <si>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</si>
  <si>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</si>
  <si>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</si>
  <si>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</si>
  <si>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</si>
  <si>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</si>
  <si>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</si>
  <si>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</si>
  <si>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</si>
  <si>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</si>
  <si>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</si>
  <si>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</si>
  <si>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</si>
  <si>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</si>
  <si>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輪島市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</si>
  <si>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</si>
  <si>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</si>
  <si>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</si>
  <si>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</si>
  <si>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</si>
  <si>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</si>
  <si>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</si>
  <si>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</si>
  <si>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</si>
  <si>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</si>
  <si>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</si>
  <si>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</si>
  <si>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</si>
  <si>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</si>
  <si>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</si>
  <si>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</si>
  <si>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供用開始から20年のため、管渠については法定耐用年数に達するまでにまだ十分な期間があり老朽化の心配は今のところはない。設備については、現在策定中のストックマネジメント計画に基づいて更新事業を実施していく予定であり、更新費用が今後増大してくるものと思われます。</t>
    <rPh sb="0" eb="2">
      <t>キョウヨウ</t>
    </rPh>
    <rPh sb="2" eb="4">
      <t>カイシ</t>
    </rPh>
    <rPh sb="8" eb="9">
      <t>ネン</t>
    </rPh>
    <rPh sb="35" eb="37">
      <t>ジュウブン</t>
    </rPh>
    <rPh sb="43" eb="46">
      <t>ロウキュウカ</t>
    </rPh>
    <rPh sb="47" eb="49">
      <t>シンパイ</t>
    </rPh>
    <rPh sb="50" eb="51">
      <t>イマ</t>
    </rPh>
    <rPh sb="59" eb="61">
      <t>セツビ</t>
    </rPh>
    <rPh sb="67" eb="69">
      <t>ゲンザイ</t>
    </rPh>
    <rPh sb="69" eb="72">
      <t>サクテイチュウ</t>
    </rPh>
    <rPh sb="83" eb="85">
      <t>ケイカク</t>
    </rPh>
    <rPh sb="86" eb="87">
      <t>モト</t>
    </rPh>
    <rPh sb="90" eb="92">
      <t>コウシン</t>
    </rPh>
    <rPh sb="92" eb="94">
      <t>ジギョウ</t>
    </rPh>
    <rPh sb="95" eb="97">
      <t>ジッシ</t>
    </rPh>
    <rPh sb="101" eb="103">
      <t>ヨテイ</t>
    </rPh>
    <rPh sb="107" eb="109">
      <t>コウシン</t>
    </rPh>
    <rPh sb="109" eb="111">
      <t>ヒヨウ</t>
    </rPh>
    <rPh sb="112" eb="114">
      <t>コンゴ</t>
    </rPh>
    <rPh sb="114" eb="116">
      <t>ゾウダイ</t>
    </rPh>
    <rPh sb="123" eb="124">
      <t>オモ</t>
    </rPh>
    <phoneticPr fontId="4"/>
  </si>
  <si>
    <t>使用料収入のみで賄えないため、企業債（資本費平準化債）の借入や一般会計からの基準外繰入などにより事業を実施しており、大変厳しい経営状態である。今後は、管渠の更新はまだであるが、下水処理をする設備の更新費用に多額の費用を要することが予想されており、料金の適正化に向けた検討を実施し、安定した収入の確保に取り組む必要があると考えられます。</t>
    <rPh sb="15" eb="17">
      <t>キギョウ</t>
    </rPh>
    <rPh sb="17" eb="18">
      <t>サイ</t>
    </rPh>
    <rPh sb="19" eb="21">
      <t>シホン</t>
    </rPh>
    <rPh sb="21" eb="22">
      <t>ヒ</t>
    </rPh>
    <rPh sb="22" eb="25">
      <t>ヘイジュンカ</t>
    </rPh>
    <rPh sb="25" eb="26">
      <t>サイ</t>
    </rPh>
    <rPh sb="28" eb="30">
      <t>カリイレ</t>
    </rPh>
    <rPh sb="31" eb="33">
      <t>イッパン</t>
    </rPh>
    <rPh sb="33" eb="35">
      <t>カイケイ</t>
    </rPh>
    <rPh sb="38" eb="40">
      <t>キジュン</t>
    </rPh>
    <rPh sb="40" eb="41">
      <t>ガイ</t>
    </rPh>
    <rPh sb="41" eb="43">
      <t>クリイレ</t>
    </rPh>
    <rPh sb="48" eb="50">
      <t>ジギョウ</t>
    </rPh>
    <rPh sb="51" eb="53">
      <t>ジッシ</t>
    </rPh>
    <rPh sb="58" eb="60">
      <t>タイヘン</t>
    </rPh>
    <rPh sb="60" eb="61">
      <t>キビ</t>
    </rPh>
    <rPh sb="63" eb="65">
      <t>ケイエイ</t>
    </rPh>
    <rPh sb="65" eb="67">
      <t>ジョウタイ</t>
    </rPh>
    <rPh sb="71" eb="73">
      <t>コンゴ</t>
    </rPh>
    <rPh sb="75" eb="77">
      <t>カンキョ</t>
    </rPh>
    <rPh sb="78" eb="80">
      <t>コウシン</t>
    </rPh>
    <rPh sb="88" eb="90">
      <t>ゲスイ</t>
    </rPh>
    <rPh sb="90" eb="92">
      <t>ショリ</t>
    </rPh>
    <rPh sb="95" eb="97">
      <t>セツビ</t>
    </rPh>
    <rPh sb="98" eb="100">
      <t>コウシン</t>
    </rPh>
    <rPh sb="100" eb="102">
      <t>ヒヨウ</t>
    </rPh>
    <rPh sb="103" eb="105">
      <t>タガク</t>
    </rPh>
    <rPh sb="106" eb="108">
      <t>ヒヨウ</t>
    </rPh>
    <rPh sb="109" eb="110">
      <t>ヨウ</t>
    </rPh>
    <rPh sb="115" eb="117">
      <t>ヨソウ</t>
    </rPh>
    <rPh sb="123" eb="125">
      <t>リョウキン</t>
    </rPh>
    <rPh sb="126" eb="129">
      <t>テキセイカ</t>
    </rPh>
    <rPh sb="130" eb="131">
      <t>ム</t>
    </rPh>
    <rPh sb="133" eb="135">
      <t>ケントウ</t>
    </rPh>
    <rPh sb="136" eb="138">
      <t>ジッシ</t>
    </rPh>
    <rPh sb="140" eb="142">
      <t>アンテイ</t>
    </rPh>
    <rPh sb="144" eb="146">
      <t>シュウニュウ</t>
    </rPh>
    <rPh sb="147" eb="149">
      <t>カクホ</t>
    </rPh>
    <rPh sb="150" eb="151">
      <t>ト</t>
    </rPh>
    <rPh sb="152" eb="153">
      <t>ク</t>
    </rPh>
    <rPh sb="154" eb="156">
      <t>ヒツヨウ</t>
    </rPh>
    <rPh sb="160" eb="161">
      <t>カンガ</t>
    </rPh>
    <phoneticPr fontId="4"/>
  </si>
  <si>
    <t>①経常収支比率が100％を下回っており、②累積欠損金の発生、さらに③流動比率は100％を大きく下回っており、1年以内に支払うべき債務を支払うだけの現金化できる資産を保有しておらず、かなり厳しい経営状況となっています。　　　　       　　　　　　　　　　　　④供用開始から20年と初期投資に充てた企業債が多く残ってはいるものの、類似団体と比較しても高い数値を示していることから資本費平準化債等の企業債に依存した経営となっています。　　　　　　　⑤経費回収率が100％を下回っており一般会計繰入金等の使用料収入以外の収入に依存した経営となっています。　　　　　　　　　　　　　　　　　　⑧水洗化率は増加傾向にはあるものの、人口減少や高齢世帯が多いといった要因などにより類似団体より低い数値になっていると考えられます。　　　　</t>
    <rPh sb="21" eb="23">
      <t>ルイセキ</t>
    </rPh>
    <rPh sb="23" eb="25">
      <t>ケッソン</t>
    </rPh>
    <rPh sb="25" eb="26">
      <t>キン</t>
    </rPh>
    <rPh sb="27" eb="29">
      <t>ハッセイ</t>
    </rPh>
    <rPh sb="34" eb="36">
      <t>リュウドウ</t>
    </rPh>
    <rPh sb="36" eb="38">
      <t>ヒリツ</t>
    </rPh>
    <rPh sb="44" eb="45">
      <t>オオ</t>
    </rPh>
    <rPh sb="47" eb="49">
      <t>シタマワ</t>
    </rPh>
    <rPh sb="55" eb="56">
      <t>ネン</t>
    </rPh>
    <rPh sb="56" eb="58">
      <t>イナイ</t>
    </rPh>
    <rPh sb="59" eb="61">
      <t>シハラ</t>
    </rPh>
    <rPh sb="64" eb="66">
      <t>サイム</t>
    </rPh>
    <rPh sb="67" eb="69">
      <t>シハラ</t>
    </rPh>
    <rPh sb="73" eb="75">
      <t>ゲンキン</t>
    </rPh>
    <rPh sb="75" eb="76">
      <t>カ</t>
    </rPh>
    <rPh sb="79" eb="81">
      <t>シサン</t>
    </rPh>
    <rPh sb="82" eb="84">
      <t>ホユウ</t>
    </rPh>
    <rPh sb="93" eb="94">
      <t>キビ</t>
    </rPh>
    <rPh sb="96" eb="98">
      <t>ケイエイ</t>
    </rPh>
    <rPh sb="98" eb="100">
      <t>ジョウキョウ</t>
    </rPh>
    <rPh sb="266" eb="268">
      <t>ケイエイ</t>
    </rPh>
    <rPh sb="295" eb="298">
      <t>スイセンカ</t>
    </rPh>
    <rPh sb="298" eb="299">
      <t>リツ</t>
    </rPh>
    <rPh sb="300" eb="302">
      <t>ゾウカ</t>
    </rPh>
    <rPh sb="302" eb="304">
      <t>ケイコウ</t>
    </rPh>
    <rPh sb="312" eb="314">
      <t>ジンコウ</t>
    </rPh>
    <rPh sb="314" eb="316">
      <t>ゲンショウ</t>
    </rPh>
    <rPh sb="317" eb="319">
      <t>コウレイ</t>
    </rPh>
    <rPh sb="319" eb="321">
      <t>セタイ</t>
    </rPh>
    <rPh sb="322" eb="323">
      <t>オオ</t>
    </rPh>
    <rPh sb="328" eb="330">
      <t>ヨウイン</t>
    </rPh>
    <rPh sb="335" eb="337">
      <t>ルイジ</t>
    </rPh>
    <rPh sb="337" eb="339">
      <t>ダンタイ</t>
    </rPh>
    <rPh sb="341" eb="342">
      <t>ヒク</t>
    </rPh>
    <rPh sb="343" eb="345">
      <t>スウチ</t>
    </rPh>
    <rPh sb="352" eb="35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</si>
</sst>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D6D-4712-8368-023D9C54733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0.13</c:v>
                </c:pt>
                <c:pt idx="4">
                  <c:v>0.15</c:v>
                </c:pt>
              </c:numCache>
            </c:numRef>
          </c:val>
          <c:smooth val="0"/>
          <c:extLst>
            <c:ext xmlns:c16="http://schemas.microsoft.com/office/drawing/2014/chart" uri="{C3380CC4-5D6E-409C-BE32-E72D297353CC}">
              <c16:uniqueId val="{00000001-9D6D-4712-8368-023D9C54733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53.38</c:v>
                </c:pt>
                <c:pt idx="4">
                  <c:v>51.83</c:v>
                </c:pt>
              </c:numCache>
            </c:numRef>
          </c:val>
          <c:extLst>
            <c:ext xmlns:c16="http://schemas.microsoft.com/office/drawing/2014/chart" uri="{C3380CC4-5D6E-409C-BE32-E72D297353CC}">
              <c16:uniqueId val="{00000000-29CF-478B-AEA2-6390C989470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52.58</c:v>
                </c:pt>
                <c:pt idx="4">
                  <c:v>50.94</c:v>
                </c:pt>
              </c:numCache>
            </c:numRef>
          </c:val>
          <c:smooth val="0"/>
          <c:extLst>
            <c:ext xmlns:c16="http://schemas.microsoft.com/office/drawing/2014/chart" uri="{C3380CC4-5D6E-409C-BE32-E72D297353CC}">
              <c16:uniqueId val="{00000001-29CF-478B-AEA2-6390C989470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65.02</c:v>
                </c:pt>
                <c:pt idx="4">
                  <c:v>66.44</c:v>
                </c:pt>
              </c:numCache>
            </c:numRef>
          </c:val>
          <c:extLst>
            <c:ext xmlns:c16="http://schemas.microsoft.com/office/drawing/2014/chart" uri="{C3380CC4-5D6E-409C-BE32-E72D297353CC}">
              <c16:uniqueId val="{00000000-7326-45D2-92D8-D266686EE14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83.02</c:v>
                </c:pt>
                <c:pt idx="4">
                  <c:v>82.55</c:v>
                </c:pt>
              </c:numCache>
            </c:numRef>
          </c:val>
          <c:smooth val="0"/>
          <c:extLst>
            <c:ext xmlns:c16="http://schemas.microsoft.com/office/drawing/2014/chart" uri="{C3380CC4-5D6E-409C-BE32-E72D297353CC}">
              <c16:uniqueId val="{00000001-7326-45D2-92D8-D266686EE14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85.49</c:v>
                </c:pt>
                <c:pt idx="4">
                  <c:v>92.6</c:v>
                </c:pt>
              </c:numCache>
            </c:numRef>
          </c:val>
          <c:extLst>
            <c:ext xmlns:c16="http://schemas.microsoft.com/office/drawing/2014/chart" uri="{C3380CC4-5D6E-409C-BE32-E72D297353CC}">
              <c16:uniqueId val="{00000000-16D3-4937-9535-A3FD0B8F723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104.14</c:v>
                </c:pt>
                <c:pt idx="4">
                  <c:v>106.57</c:v>
                </c:pt>
              </c:numCache>
            </c:numRef>
          </c:val>
          <c:smooth val="0"/>
          <c:extLst>
            <c:ext xmlns:c16="http://schemas.microsoft.com/office/drawing/2014/chart" uri="{C3380CC4-5D6E-409C-BE32-E72D297353CC}">
              <c16:uniqueId val="{00000001-16D3-4937-9535-A3FD0B8F723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3.73</c:v>
                </c:pt>
                <c:pt idx="4">
                  <c:v>7.48</c:v>
                </c:pt>
              </c:numCache>
            </c:numRef>
          </c:val>
          <c:extLst>
            <c:ext xmlns:c16="http://schemas.microsoft.com/office/drawing/2014/chart" uri="{C3380CC4-5D6E-409C-BE32-E72D297353CC}">
              <c16:uniqueId val="{00000000-7117-4D58-BFC5-8C05F94B10C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15.95</c:v>
                </c:pt>
                <c:pt idx="4">
                  <c:v>15.85</c:v>
                </c:pt>
              </c:numCache>
            </c:numRef>
          </c:val>
          <c:smooth val="0"/>
          <c:extLst>
            <c:ext xmlns:c16="http://schemas.microsoft.com/office/drawing/2014/chart" uri="{C3380CC4-5D6E-409C-BE32-E72D297353CC}">
              <c16:uniqueId val="{00000001-7117-4D58-BFC5-8C05F94B10C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942-400D-A7E4-46EB7EB2A2B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8942-400D-A7E4-46EB7EB2A2B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63.12</c:v>
                </c:pt>
                <c:pt idx="4">
                  <c:v>94.98</c:v>
                </c:pt>
              </c:numCache>
            </c:numRef>
          </c:val>
          <c:extLst>
            <c:ext xmlns:c16="http://schemas.microsoft.com/office/drawing/2014/chart" uri="{C3380CC4-5D6E-409C-BE32-E72D297353CC}">
              <c16:uniqueId val="{00000000-9088-4A75-904C-47FBE58BD03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73.180000000000007</c:v>
                </c:pt>
                <c:pt idx="4">
                  <c:v>53.44</c:v>
                </c:pt>
              </c:numCache>
            </c:numRef>
          </c:val>
          <c:smooth val="0"/>
          <c:extLst>
            <c:ext xmlns:c16="http://schemas.microsoft.com/office/drawing/2014/chart" uri="{C3380CC4-5D6E-409C-BE32-E72D297353CC}">
              <c16:uniqueId val="{00000001-9088-4A75-904C-47FBE58BD03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20.14</c:v>
                </c:pt>
                <c:pt idx="4">
                  <c:v>9.34</c:v>
                </c:pt>
              </c:numCache>
            </c:numRef>
          </c:val>
          <c:extLst>
            <c:ext xmlns:c16="http://schemas.microsoft.com/office/drawing/2014/chart" uri="{C3380CC4-5D6E-409C-BE32-E72D297353CC}">
              <c16:uniqueId val="{00000000-E686-4AED-80F2-FCE53987A26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52.32</c:v>
                </c:pt>
                <c:pt idx="4">
                  <c:v>47.03</c:v>
                </c:pt>
              </c:numCache>
            </c:numRef>
          </c:val>
          <c:smooth val="0"/>
          <c:extLst>
            <c:ext xmlns:c16="http://schemas.microsoft.com/office/drawing/2014/chart" uri="{C3380CC4-5D6E-409C-BE32-E72D297353CC}">
              <c16:uniqueId val="{00000001-E686-4AED-80F2-FCE53987A26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3880.07</c:v>
                </c:pt>
                <c:pt idx="4">
                  <c:v>3711.46</c:v>
                </c:pt>
              </c:numCache>
            </c:numRef>
          </c:val>
          <c:extLst>
            <c:ext xmlns:c16="http://schemas.microsoft.com/office/drawing/2014/chart" uri="{C3380CC4-5D6E-409C-BE32-E72D297353CC}">
              <c16:uniqueId val="{00000000-23A0-4CEA-BE00-3B128F4D62E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958.81</c:v>
                </c:pt>
                <c:pt idx="4">
                  <c:v>1001.3</c:v>
                </c:pt>
              </c:numCache>
            </c:numRef>
          </c:val>
          <c:smooth val="0"/>
          <c:extLst>
            <c:ext xmlns:c16="http://schemas.microsoft.com/office/drawing/2014/chart" uri="{C3380CC4-5D6E-409C-BE32-E72D297353CC}">
              <c16:uniqueId val="{00000001-23A0-4CEA-BE00-3B128F4D62E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62.77</c:v>
                </c:pt>
                <c:pt idx="4">
                  <c:v>59.54</c:v>
                </c:pt>
              </c:numCache>
            </c:numRef>
          </c:val>
          <c:extLst>
            <c:ext xmlns:c16="http://schemas.microsoft.com/office/drawing/2014/chart" uri="{C3380CC4-5D6E-409C-BE32-E72D297353CC}">
              <c16:uniqueId val="{00000000-3478-4D67-9B90-0662C76B156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82.88</c:v>
                </c:pt>
                <c:pt idx="4">
                  <c:v>81.88</c:v>
                </c:pt>
              </c:numCache>
            </c:numRef>
          </c:val>
          <c:smooth val="0"/>
          <c:extLst>
            <c:ext xmlns:c16="http://schemas.microsoft.com/office/drawing/2014/chart" uri="{C3380CC4-5D6E-409C-BE32-E72D297353CC}">
              <c16:uniqueId val="{00000001-3478-4D67-9B90-0662C76B156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273.70999999999998</c:v>
                </c:pt>
                <c:pt idx="4">
                  <c:v>289.33</c:v>
                </c:pt>
              </c:numCache>
            </c:numRef>
          </c:val>
          <c:extLst>
            <c:ext xmlns:c16="http://schemas.microsoft.com/office/drawing/2014/chart" uri="{C3380CC4-5D6E-409C-BE32-E72D297353CC}">
              <c16:uniqueId val="{00000000-ABC8-4A7C-9B10-C67071D2483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190.99</c:v>
                </c:pt>
                <c:pt idx="4">
                  <c:v>187.55</c:v>
                </c:pt>
              </c:numCache>
            </c:numRef>
          </c:val>
          <c:smooth val="0"/>
          <c:extLst>
            <c:ext xmlns:c16="http://schemas.microsoft.com/office/drawing/2014/chart" uri="{C3380CC4-5D6E-409C-BE32-E72D297353CC}">
              <c16:uniqueId val="{00000001-ABC8-4A7C-9B10-C67071D2483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輪島市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26410</v>
      </c>
      <c r="AM8" s="51"/>
      <c r="AN8" s="51"/>
      <c r="AO8" s="51"/>
      <c r="AP8" s="51"/>
      <c r="AQ8" s="51"/>
      <c r="AR8" s="51"/>
      <c r="AS8" s="51"/>
      <c r="AT8" s="46">
        <f>データ!T6</f>
        <v>426.32</v>
      </c>
      <c r="AU8" s="46"/>
      <c r="AV8" s="46"/>
      <c r="AW8" s="46"/>
      <c r="AX8" s="46"/>
      <c r="AY8" s="46"/>
      <c r="AZ8" s="46"/>
      <c r="BA8" s="46"/>
      <c r="BB8" s="46">
        <f>データ!U6</f>
        <v>61.95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40.35</v>
      </c>
      <c r="J10" s="46"/>
      <c r="K10" s="46"/>
      <c r="L10" s="46"/>
      <c r="M10" s="46"/>
      <c r="N10" s="46"/>
      <c r="O10" s="46"/>
      <c r="P10" s="46">
        <f>データ!P6</f>
        <v>49.34</v>
      </c>
      <c r="Q10" s="46"/>
      <c r="R10" s="46"/>
      <c r="S10" s="46"/>
      <c r="T10" s="46"/>
      <c r="U10" s="46"/>
      <c r="V10" s="46"/>
      <c r="W10" s="46">
        <f>データ!Q6</f>
        <v>82.58</v>
      </c>
      <c r="X10" s="46"/>
      <c r="Y10" s="46"/>
      <c r="Z10" s="46"/>
      <c r="AA10" s="46"/>
      <c r="AB10" s="46"/>
      <c r="AC10" s="46"/>
      <c r="AD10" s="51">
        <f>データ!R6</f>
        <v>3450</v>
      </c>
      <c r="AE10" s="51"/>
      <c r="AF10" s="51"/>
      <c r="AG10" s="51"/>
      <c r="AH10" s="51"/>
      <c r="AI10" s="51"/>
      <c r="AJ10" s="51"/>
      <c r="AK10" s="2"/>
      <c r="AL10" s="51">
        <f>データ!V6</f>
        <v>12781</v>
      </c>
      <c r="AM10" s="51"/>
      <c r="AN10" s="51"/>
      <c r="AO10" s="51"/>
      <c r="AP10" s="51"/>
      <c r="AQ10" s="51"/>
      <c r="AR10" s="51"/>
      <c r="AS10" s="51"/>
      <c r="AT10" s="46">
        <f>データ!W6</f>
        <v>3.5</v>
      </c>
      <c r="AU10" s="46"/>
      <c r="AV10" s="46"/>
      <c r="AW10" s="46"/>
      <c r="AX10" s="46"/>
      <c r="AY10" s="46"/>
      <c r="AZ10" s="46"/>
      <c r="BA10" s="46"/>
      <c r="BB10" s="46">
        <f>データ!X6</f>
        <v>3651.71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4pXSNiQpsiPPKD0jvs3B6GBNA1tHe8BSSn2qqdqgnl2WmVDG29u+mG0Qsijn9ucNFief433VHtCQevl2+KjQ9Q==" saltValue="GaoaVPsJ/M7cua1SH1vd5g==" spinCount="100000" sheet="1" objects="1" scenarios="1" formatCells="0" formatColumns="0" formatRows="0"/>
  <mergeCells count="46">
    <mergeCell ref="BL66:BZ82"/>
    <mergeCell ref="B60:BJ61"/>
    <mergeCell ref="BL64:BZ65"/>
    <mergeCell ref="BL10:BM10"/>
    <mergeCell ref="BL11:BZ13"/>
    <mergeCell ref="B14:BJ15"/>
    <mergeCell ref="BL14:BZ15"/>
    <mergeCell ref="BL45:BZ46"/>
    <mergeCell ref="BL16:BZ44"/>
    <mergeCell ref="BL47:BZ63"/>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172049</v>
      </c>
      <c r="D6" s="33">
        <f t="shared" si="3"/>
        <v>46</v>
      </c>
      <c r="E6" s="33">
        <f t="shared" si="3"/>
        <v>17</v>
      </c>
      <c r="F6" s="33">
        <f t="shared" si="3"/>
        <v>1</v>
      </c>
      <c r="G6" s="33">
        <f t="shared" si="3"/>
        <v>0</v>
      </c>
      <c r="H6" s="33" t="str">
        <f t="shared" si="3"/>
        <v>石川県　輪島市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40.35</v>
      </c>
      <c r="P6" s="34">
        <f t="shared" si="3"/>
        <v>49.34</v>
      </c>
      <c r="Q6" s="34">
        <f t="shared" si="3"/>
        <v>82.58</v>
      </c>
      <c r="R6" s="34">
        <f t="shared" si="3"/>
        <v>3450</v>
      </c>
      <c r="S6" s="34">
        <f t="shared" si="3"/>
        <v>26410</v>
      </c>
      <c r="T6" s="34">
        <f t="shared" si="3"/>
        <v>426.32</v>
      </c>
      <c r="U6" s="34">
        <f t="shared" si="3"/>
        <v>61.95</v>
      </c>
      <c r="V6" s="34">
        <f t="shared" si="3"/>
        <v>12781</v>
      </c>
      <c r="W6" s="34">
        <f t="shared" si="3"/>
        <v>3.5</v>
      </c>
      <c r="X6" s="34">
        <f t="shared" si="3"/>
        <v>3651.71</v>
      </c>
      <c r="Y6" s="35" t="str">
        <f>IF(Y7="",NA(),Y7)</f>
        <v>-</v>
      </c>
      <c r="Z6" s="35" t="str">
        <f t="shared" ref="Z6:AH6" si="4">IF(Z7="",NA(),Z7)</f>
        <v>-</v>
      </c>
      <c r="AA6" s="35" t="str">
        <f t="shared" si="4"/>
        <v>-</v>
      </c>
      <c r="AB6" s="35">
        <f t="shared" si="4"/>
        <v>85.49</v>
      </c>
      <c r="AC6" s="35">
        <f t="shared" si="4"/>
        <v>92.6</v>
      </c>
      <c r="AD6" s="35" t="str">
        <f t="shared" si="4"/>
        <v>-</v>
      </c>
      <c r="AE6" s="35" t="str">
        <f t="shared" si="4"/>
        <v>-</v>
      </c>
      <c r="AF6" s="35" t="str">
        <f t="shared" si="4"/>
        <v>-</v>
      </c>
      <c r="AG6" s="35">
        <f t="shared" si="4"/>
        <v>104.14</v>
      </c>
      <c r="AH6" s="35">
        <f t="shared" si="4"/>
        <v>106.57</v>
      </c>
      <c r="AI6" s="34" t="str">
        <f>IF(AI7="","",IF(AI7="-","【-】","【"&amp;SUBSTITUTE(TEXT(AI7,"#,##0.00"),"-","△")&amp;"】"))</f>
        <v>【108.07】</v>
      </c>
      <c r="AJ6" s="35" t="str">
        <f>IF(AJ7="",NA(),AJ7)</f>
        <v>-</v>
      </c>
      <c r="AK6" s="35" t="str">
        <f t="shared" ref="AK6:AS6" si="5">IF(AK7="",NA(),AK7)</f>
        <v>-</v>
      </c>
      <c r="AL6" s="35" t="str">
        <f t="shared" si="5"/>
        <v>-</v>
      </c>
      <c r="AM6" s="35">
        <f t="shared" si="5"/>
        <v>63.12</v>
      </c>
      <c r="AN6" s="35">
        <f t="shared" si="5"/>
        <v>94.98</v>
      </c>
      <c r="AO6" s="35" t="str">
        <f t="shared" si="5"/>
        <v>-</v>
      </c>
      <c r="AP6" s="35" t="str">
        <f t="shared" si="5"/>
        <v>-</v>
      </c>
      <c r="AQ6" s="35" t="str">
        <f t="shared" si="5"/>
        <v>-</v>
      </c>
      <c r="AR6" s="35">
        <f t="shared" si="5"/>
        <v>73.180000000000007</v>
      </c>
      <c r="AS6" s="35">
        <f t="shared" si="5"/>
        <v>53.44</v>
      </c>
      <c r="AT6" s="34" t="str">
        <f>IF(AT7="","",IF(AT7="-","【-】","【"&amp;SUBSTITUTE(TEXT(AT7,"#,##0.00"),"-","△")&amp;"】"))</f>
        <v>【3.09】</v>
      </c>
      <c r="AU6" s="35" t="str">
        <f>IF(AU7="",NA(),AU7)</f>
        <v>-</v>
      </c>
      <c r="AV6" s="35" t="str">
        <f t="shared" ref="AV6:BD6" si="6">IF(AV7="",NA(),AV7)</f>
        <v>-</v>
      </c>
      <c r="AW6" s="35" t="str">
        <f t="shared" si="6"/>
        <v>-</v>
      </c>
      <c r="AX6" s="35">
        <f t="shared" si="6"/>
        <v>20.14</v>
      </c>
      <c r="AY6" s="35">
        <f t="shared" si="6"/>
        <v>9.34</v>
      </c>
      <c r="AZ6" s="35" t="str">
        <f t="shared" si="6"/>
        <v>-</v>
      </c>
      <c r="BA6" s="35" t="str">
        <f t="shared" si="6"/>
        <v>-</v>
      </c>
      <c r="BB6" s="35" t="str">
        <f t="shared" si="6"/>
        <v>-</v>
      </c>
      <c r="BC6" s="35">
        <f t="shared" si="6"/>
        <v>52.32</v>
      </c>
      <c r="BD6" s="35">
        <f t="shared" si="6"/>
        <v>47.03</v>
      </c>
      <c r="BE6" s="34" t="str">
        <f>IF(BE7="","",IF(BE7="-","【-】","【"&amp;SUBSTITUTE(TEXT(BE7,"#,##0.00"),"-","△")&amp;"】"))</f>
        <v>【69.54】</v>
      </c>
      <c r="BF6" s="35" t="str">
        <f>IF(BF7="",NA(),BF7)</f>
        <v>-</v>
      </c>
      <c r="BG6" s="35" t="str">
        <f t="shared" ref="BG6:BO6" si="7">IF(BG7="",NA(),BG7)</f>
        <v>-</v>
      </c>
      <c r="BH6" s="35" t="str">
        <f t="shared" si="7"/>
        <v>-</v>
      </c>
      <c r="BI6" s="35">
        <f t="shared" si="7"/>
        <v>3880.07</v>
      </c>
      <c r="BJ6" s="35">
        <f t="shared" si="7"/>
        <v>3711.46</v>
      </c>
      <c r="BK6" s="35" t="str">
        <f t="shared" si="7"/>
        <v>-</v>
      </c>
      <c r="BL6" s="35" t="str">
        <f t="shared" si="7"/>
        <v>-</v>
      </c>
      <c r="BM6" s="35" t="str">
        <f t="shared" si="7"/>
        <v>-</v>
      </c>
      <c r="BN6" s="35">
        <f t="shared" si="7"/>
        <v>958.81</v>
      </c>
      <c r="BO6" s="35">
        <f t="shared" si="7"/>
        <v>1001.3</v>
      </c>
      <c r="BP6" s="34" t="str">
        <f>IF(BP7="","",IF(BP7="-","【-】","【"&amp;SUBSTITUTE(TEXT(BP7,"#,##0.00"),"-","△")&amp;"】"))</f>
        <v>【682.51】</v>
      </c>
      <c r="BQ6" s="35" t="str">
        <f>IF(BQ7="",NA(),BQ7)</f>
        <v>-</v>
      </c>
      <c r="BR6" s="35" t="str">
        <f t="shared" ref="BR6:BZ6" si="8">IF(BR7="",NA(),BR7)</f>
        <v>-</v>
      </c>
      <c r="BS6" s="35" t="str">
        <f t="shared" si="8"/>
        <v>-</v>
      </c>
      <c r="BT6" s="35">
        <f t="shared" si="8"/>
        <v>62.77</v>
      </c>
      <c r="BU6" s="35">
        <f t="shared" si="8"/>
        <v>59.54</v>
      </c>
      <c r="BV6" s="35" t="str">
        <f t="shared" si="8"/>
        <v>-</v>
      </c>
      <c r="BW6" s="35" t="str">
        <f t="shared" si="8"/>
        <v>-</v>
      </c>
      <c r="BX6" s="35" t="str">
        <f t="shared" si="8"/>
        <v>-</v>
      </c>
      <c r="BY6" s="35">
        <f t="shared" si="8"/>
        <v>82.88</v>
      </c>
      <c r="BZ6" s="35">
        <f t="shared" si="8"/>
        <v>81.88</v>
      </c>
      <c r="CA6" s="34" t="str">
        <f>IF(CA7="","",IF(CA7="-","【-】","【"&amp;SUBSTITUTE(TEXT(CA7,"#,##0.00"),"-","△")&amp;"】"))</f>
        <v>【100.34】</v>
      </c>
      <c r="CB6" s="35" t="str">
        <f>IF(CB7="",NA(),CB7)</f>
        <v>-</v>
      </c>
      <c r="CC6" s="35" t="str">
        <f t="shared" ref="CC6:CK6" si="9">IF(CC7="",NA(),CC7)</f>
        <v>-</v>
      </c>
      <c r="CD6" s="35" t="str">
        <f t="shared" si="9"/>
        <v>-</v>
      </c>
      <c r="CE6" s="35">
        <f t="shared" si="9"/>
        <v>273.70999999999998</v>
      </c>
      <c r="CF6" s="35">
        <f t="shared" si="9"/>
        <v>289.33</v>
      </c>
      <c r="CG6" s="35" t="str">
        <f t="shared" si="9"/>
        <v>-</v>
      </c>
      <c r="CH6" s="35" t="str">
        <f t="shared" si="9"/>
        <v>-</v>
      </c>
      <c r="CI6" s="35" t="str">
        <f t="shared" si="9"/>
        <v>-</v>
      </c>
      <c r="CJ6" s="35">
        <f t="shared" si="9"/>
        <v>190.99</v>
      </c>
      <c r="CK6" s="35">
        <f t="shared" si="9"/>
        <v>187.55</v>
      </c>
      <c r="CL6" s="34" t="str">
        <f>IF(CL7="","",IF(CL7="-","【-】","【"&amp;SUBSTITUTE(TEXT(CL7,"#,##0.00"),"-","△")&amp;"】"))</f>
        <v>【136.15】</v>
      </c>
      <c r="CM6" s="35" t="str">
        <f>IF(CM7="",NA(),CM7)</f>
        <v>-</v>
      </c>
      <c r="CN6" s="35" t="str">
        <f t="shared" ref="CN6:CV6" si="10">IF(CN7="",NA(),CN7)</f>
        <v>-</v>
      </c>
      <c r="CO6" s="35" t="str">
        <f t="shared" si="10"/>
        <v>-</v>
      </c>
      <c r="CP6" s="35">
        <f t="shared" si="10"/>
        <v>53.38</v>
      </c>
      <c r="CQ6" s="35">
        <f t="shared" si="10"/>
        <v>51.83</v>
      </c>
      <c r="CR6" s="35" t="str">
        <f t="shared" si="10"/>
        <v>-</v>
      </c>
      <c r="CS6" s="35" t="str">
        <f t="shared" si="10"/>
        <v>-</v>
      </c>
      <c r="CT6" s="35" t="str">
        <f t="shared" si="10"/>
        <v>-</v>
      </c>
      <c r="CU6" s="35">
        <f t="shared" si="10"/>
        <v>52.58</v>
      </c>
      <c r="CV6" s="35">
        <f t="shared" si="10"/>
        <v>50.94</v>
      </c>
      <c r="CW6" s="34" t="str">
        <f>IF(CW7="","",IF(CW7="-","【-】","【"&amp;SUBSTITUTE(TEXT(CW7,"#,##0.00"),"-","△")&amp;"】"))</f>
        <v>【59.64】</v>
      </c>
      <c r="CX6" s="35" t="str">
        <f>IF(CX7="",NA(),CX7)</f>
        <v>-</v>
      </c>
      <c r="CY6" s="35" t="str">
        <f t="shared" ref="CY6:DG6" si="11">IF(CY7="",NA(),CY7)</f>
        <v>-</v>
      </c>
      <c r="CZ6" s="35" t="str">
        <f t="shared" si="11"/>
        <v>-</v>
      </c>
      <c r="DA6" s="35">
        <f t="shared" si="11"/>
        <v>65.02</v>
      </c>
      <c r="DB6" s="35">
        <f t="shared" si="11"/>
        <v>66.44</v>
      </c>
      <c r="DC6" s="35" t="str">
        <f t="shared" si="11"/>
        <v>-</v>
      </c>
      <c r="DD6" s="35" t="str">
        <f t="shared" si="11"/>
        <v>-</v>
      </c>
      <c r="DE6" s="35" t="str">
        <f t="shared" si="11"/>
        <v>-</v>
      </c>
      <c r="DF6" s="35">
        <f t="shared" si="11"/>
        <v>83.02</v>
      </c>
      <c r="DG6" s="35">
        <f t="shared" si="11"/>
        <v>82.55</v>
      </c>
      <c r="DH6" s="34" t="str">
        <f>IF(DH7="","",IF(DH7="-","【-】","【"&amp;SUBSTITUTE(TEXT(DH7,"#,##0.00"),"-","△")&amp;"】"))</f>
        <v>【95.35】</v>
      </c>
      <c r="DI6" s="35" t="str">
        <f>IF(DI7="",NA(),DI7)</f>
        <v>-</v>
      </c>
      <c r="DJ6" s="35" t="str">
        <f t="shared" ref="DJ6:DR6" si="12">IF(DJ7="",NA(),DJ7)</f>
        <v>-</v>
      </c>
      <c r="DK6" s="35" t="str">
        <f t="shared" si="12"/>
        <v>-</v>
      </c>
      <c r="DL6" s="35">
        <f t="shared" si="12"/>
        <v>3.73</v>
      </c>
      <c r="DM6" s="35">
        <f t="shared" si="12"/>
        <v>7.48</v>
      </c>
      <c r="DN6" s="35" t="str">
        <f t="shared" si="12"/>
        <v>-</v>
      </c>
      <c r="DO6" s="35" t="str">
        <f t="shared" si="12"/>
        <v>-</v>
      </c>
      <c r="DP6" s="35" t="str">
        <f t="shared" si="12"/>
        <v>-</v>
      </c>
      <c r="DQ6" s="35">
        <f t="shared" si="12"/>
        <v>15.95</v>
      </c>
      <c r="DR6" s="35">
        <f t="shared" si="12"/>
        <v>15.85</v>
      </c>
      <c r="DS6" s="34" t="str">
        <f>IF(DS7="","",IF(DS7="-","【-】","【"&amp;SUBSTITUTE(TEXT(DS7,"#,##0.00"),"-","△")&amp;"】"))</f>
        <v>【38.57】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【5.90】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0.13</v>
      </c>
      <c r="EN6" s="35">
        <f t="shared" si="14"/>
        <v>0.15</v>
      </c>
      <c r="EO6" s="34" t="str">
        <f>IF(EO7="","",IF(EO7="-","【-】","【"&amp;SUBSTITUTE(TEXT(EO7,"#,##0.00"),"-","△")&amp;"】"))</f>
        <v>【0.22】</v>
      </c>
    </row>
    <row r="7" spans="1:148" s="36" customFormat="1" x14ac:dyDescent="0.15">
      <c r="A7" s="28"/>
      <c r="B7" s="37">
        <v>2019</v>
      </c>
      <c r="C7" s="37">
        <v>172049</v>
      </c>
      <c r="D7" s="37">
        <v>46</v>
      </c>
      <c r="E7" s="37">
        <v>17</v>
      </c>
      <c r="F7" s="37">
        <v>1</v>
      </c>
      <c r="G7" s="37">
        <v>0</v>
      </c>
      <c r="H7" s="37" t="s">
        <v>96</v>
      </c>
      <c r="I7" s="37" t="s">
        <v>97</v>
      </c>
      <c r="J7" s="37" t="s">
        <v>98</v>
      </c>
      <c r="K7" s="37" t="s">
        <v>99</v>
      </c>
      <c r="L7" s="37" t="s">
        <v>100</v>
      </c>
      <c r="M7" s="37" t="s">
        <v>101</v>
      </c>
      <c r="N7" s="38" t="s">
        <v>102</v>
      </c>
      <c r="O7" s="38">
        <v>40.35</v>
      </c>
      <c r="P7" s="38">
        <v>49.34</v>
      </c>
      <c r="Q7" s="38">
        <v>82.58</v>
      </c>
      <c r="R7" s="38">
        <v>3450</v>
      </c>
      <c r="S7" s="38">
        <v>26410</v>
      </c>
      <c r="T7" s="38">
        <v>426.32</v>
      </c>
      <c r="U7" s="38">
        <v>61.95</v>
      </c>
      <c r="V7" s="38">
        <v>12781</v>
      </c>
      <c r="W7" s="38">
        <v>3.5</v>
      </c>
      <c r="X7" s="38">
        <v>3651.71</v>
      </c>
      <c r="Y7" s="38" t="s">
        <v>102</v>
      </c>
      <c r="Z7" s="38" t="s">
        <v>102</v>
      </c>
      <c r="AA7" s="38" t="s">
        <v>102</v>
      </c>
      <c r="AB7" s="38">
        <v>85.49</v>
      </c>
      <c r="AC7" s="38">
        <v>92.6</v>
      </c>
      <c r="AD7" s="38" t="s">
        <v>102</v>
      </c>
      <c r="AE7" s="38" t="s">
        <v>102</v>
      </c>
      <c r="AF7" s="38" t="s">
        <v>102</v>
      </c>
      <c r="AG7" s="38">
        <v>104.14</v>
      </c>
      <c r="AH7" s="38">
        <v>106.57</v>
      </c>
      <c r="AI7" s="38">
        <v>108.07</v>
      </c>
      <c r="AJ7" s="38" t="s">
        <v>102</v>
      </c>
      <c r="AK7" s="38" t="s">
        <v>102</v>
      </c>
      <c r="AL7" s="38" t="s">
        <v>102</v>
      </c>
      <c r="AM7" s="38">
        <v>63.12</v>
      </c>
      <c r="AN7" s="38">
        <v>94.98</v>
      </c>
      <c r="AO7" s="38" t="s">
        <v>102</v>
      </c>
      <c r="AP7" s="38" t="s">
        <v>102</v>
      </c>
      <c r="AQ7" s="38" t="s">
        <v>102</v>
      </c>
      <c r="AR7" s="38">
        <v>73.180000000000007</v>
      </c>
      <c r="AS7" s="38">
        <v>53.44</v>
      </c>
      <c r="AT7" s="38">
        <v>3.09</v>
      </c>
      <c r="AU7" s="38" t="s">
        <v>102</v>
      </c>
      <c r="AV7" s="38" t="s">
        <v>102</v>
      </c>
      <c r="AW7" s="38" t="s">
        <v>102</v>
      </c>
      <c r="AX7" s="38">
        <v>20.14</v>
      </c>
      <c r="AY7" s="38">
        <v>9.34</v>
      </c>
      <c r="AZ7" s="38" t="s">
        <v>102</v>
      </c>
      <c r="BA7" s="38" t="s">
        <v>102</v>
      </c>
      <c r="BB7" s="38" t="s">
        <v>102</v>
      </c>
      <c r="BC7" s="38">
        <v>52.32</v>
      </c>
      <c r="BD7" s="38">
        <v>47.03</v>
      </c>
      <c r="BE7" s="38">
        <v>69.540000000000006</v>
      </c>
      <c r="BF7" s="38" t="s">
        <v>102</v>
      </c>
      <c r="BG7" s="38" t="s">
        <v>102</v>
      </c>
      <c r="BH7" s="38" t="s">
        <v>102</v>
      </c>
      <c r="BI7" s="38">
        <v>3880.07</v>
      </c>
      <c r="BJ7" s="38">
        <v>3711.46</v>
      </c>
      <c r="BK7" s="38" t="s">
        <v>102</v>
      </c>
      <c r="BL7" s="38" t="s">
        <v>102</v>
      </c>
      <c r="BM7" s="38" t="s">
        <v>102</v>
      </c>
      <c r="BN7" s="38">
        <v>958.81</v>
      </c>
      <c r="BO7" s="38">
        <v>1001.3</v>
      </c>
      <c r="BP7" s="38">
        <v>682.51</v>
      </c>
      <c r="BQ7" s="38" t="s">
        <v>102</v>
      </c>
      <c r="BR7" s="38" t="s">
        <v>102</v>
      </c>
      <c r="BS7" s="38" t="s">
        <v>102</v>
      </c>
      <c r="BT7" s="38">
        <v>62.77</v>
      </c>
      <c r="BU7" s="38">
        <v>59.54</v>
      </c>
      <c r="BV7" s="38" t="s">
        <v>102</v>
      </c>
      <c r="BW7" s="38" t="s">
        <v>102</v>
      </c>
      <c r="BX7" s="38" t="s">
        <v>102</v>
      </c>
      <c r="BY7" s="38">
        <v>82.88</v>
      </c>
      <c r="BZ7" s="38">
        <v>81.88</v>
      </c>
      <c r="CA7" s="38">
        <v>100.34</v>
      </c>
      <c r="CB7" s="38" t="s">
        <v>102</v>
      </c>
      <c r="CC7" s="38" t="s">
        <v>102</v>
      </c>
      <c r="CD7" s="38" t="s">
        <v>102</v>
      </c>
      <c r="CE7" s="38">
        <v>273.70999999999998</v>
      </c>
      <c r="CF7" s="38">
        <v>289.33</v>
      </c>
      <c r="CG7" s="38" t="s">
        <v>102</v>
      </c>
      <c r="CH7" s="38" t="s">
        <v>102</v>
      </c>
      <c r="CI7" s="38" t="s">
        <v>102</v>
      </c>
      <c r="CJ7" s="38">
        <v>190.99</v>
      </c>
      <c r="CK7" s="38">
        <v>187.55</v>
      </c>
      <c r="CL7" s="38">
        <v>136.15</v>
      </c>
      <c r="CM7" s="38" t="s">
        <v>102</v>
      </c>
      <c r="CN7" s="38" t="s">
        <v>102</v>
      </c>
      <c r="CO7" s="38" t="s">
        <v>102</v>
      </c>
      <c r="CP7" s="38">
        <v>53.38</v>
      </c>
      <c r="CQ7" s="38">
        <v>51.83</v>
      </c>
      <c r="CR7" s="38" t="s">
        <v>102</v>
      </c>
      <c r="CS7" s="38" t="s">
        <v>102</v>
      </c>
      <c r="CT7" s="38" t="s">
        <v>102</v>
      </c>
      <c r="CU7" s="38">
        <v>52.58</v>
      </c>
      <c r="CV7" s="38">
        <v>50.94</v>
      </c>
      <c r="CW7" s="38">
        <v>59.64</v>
      </c>
      <c r="CX7" s="38" t="s">
        <v>102</v>
      </c>
      <c r="CY7" s="38" t="s">
        <v>102</v>
      </c>
      <c r="CZ7" s="38" t="s">
        <v>102</v>
      </c>
      <c r="DA7" s="38">
        <v>65.02</v>
      </c>
      <c r="DB7" s="38">
        <v>66.44</v>
      </c>
      <c r="DC7" s="38" t="s">
        <v>102</v>
      </c>
      <c r="DD7" s="38" t="s">
        <v>102</v>
      </c>
      <c r="DE7" s="38" t="s">
        <v>102</v>
      </c>
      <c r="DF7" s="38">
        <v>83.02</v>
      </c>
      <c r="DG7" s="38">
        <v>82.55</v>
      </c>
      <c r="DH7" s="38">
        <v>95.35</v>
      </c>
      <c r="DI7" s="38" t="s">
        <v>102</v>
      </c>
      <c r="DJ7" s="38" t="s">
        <v>102</v>
      </c>
      <c r="DK7" s="38" t="s">
        <v>102</v>
      </c>
      <c r="DL7" s="38">
        <v>3.73</v>
      </c>
      <c r="DM7" s="38">
        <v>7.48</v>
      </c>
      <c r="DN7" s="38" t="s">
        <v>102</v>
      </c>
      <c r="DO7" s="38" t="s">
        <v>102</v>
      </c>
      <c r="DP7" s="38" t="s">
        <v>102</v>
      </c>
      <c r="DQ7" s="38">
        <v>15.95</v>
      </c>
      <c r="DR7" s="38">
        <v>15.85</v>
      </c>
      <c r="DS7" s="38">
        <v>38.57</v>
      </c>
      <c r="DT7" s="38" t="s">
        <v>102</v>
      </c>
      <c r="DU7" s="38" t="s">
        <v>102</v>
      </c>
      <c r="DV7" s="38" t="s">
        <v>102</v>
      </c>
      <c r="DW7" s="38">
        <v>0</v>
      </c>
      <c r="DX7" s="38">
        <v>0</v>
      </c>
      <c r="DY7" s="38" t="s">
        <v>102</v>
      </c>
      <c r="DZ7" s="38" t="s">
        <v>102</v>
      </c>
      <c r="EA7" s="38" t="s">
        <v>102</v>
      </c>
      <c r="EB7" s="38">
        <v>0</v>
      </c>
      <c r="EC7" s="38">
        <v>0</v>
      </c>
      <c r="ED7" s="38">
        <v>5.9</v>
      </c>
      <c r="EE7" s="38" t="s">
        <v>102</v>
      </c>
      <c r="EF7" s="38" t="s">
        <v>102</v>
      </c>
      <c r="EG7" s="38" t="s">
        <v>102</v>
      </c>
      <c r="EH7" s="38">
        <v>0</v>
      </c>
      <c r="EI7" s="38">
        <v>0</v>
      </c>
      <c r="EJ7" s="38" t="s">
        <v>102</v>
      </c>
      <c r="EK7" s="38" t="s">
        <v>102</v>
      </c>
      <c r="EL7" s="38" t="s">
        <v>102</v>
      </c>
      <c r="EM7" s="38">
        <v>0.13</v>
      </c>
      <c r="EN7" s="38">
        <v>0.15</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2021-01-27T04:46:04Z</cp:lastPrinted>
  <dcterms:created xsi:type="dcterms:W3CDTF">2020-12-04T02:26:22Z</dcterms:created>
  <dcterms:modified xsi:type="dcterms:W3CDTF">2021-02-17T02:26:34Z</dcterms:modified>
  <cp:category/>
</cp:coreProperties>
</file>