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下水道\R03\"/>
    </mc:Choice>
  </mc:AlternateContent>
  <workbookProtection workbookAlgorithmName="SHA-512" workbookHashValue="743yue0NQjmkrbVqZFZP53gQqEh7jQeqGXHFUmeQVFhNKtDBcxPFLJyaiWX0o2x7bTMOyBUbSuc3u3xFs3oy6w==" workbookSaltValue="ODr1kN71Uyd/BJj7SgVR3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<sst xmlns="http://schemas.openxmlformats.org/spreadsheetml/2006/main" count="275" uniqueCount="117">
  <si>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</si>
  <si>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</si>
  <si>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</si>
  <si>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</si>
  <si>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</si>
  <si>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</si>
  <si>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</si>
  <si>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</si>
  <si>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</si>
  <si>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</si>
  <si>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</si>
  <si>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</si>
  <si>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</si>
  <si>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</si>
  <si>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</si>
  <si>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</si>
  <si>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</si>
  <si>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</si>
  <si>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</si>
  <si>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</si>
  <si>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</si>
  <si>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</si>
  <si>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</si>
  <si>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</si>
  <si>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</si>
  <si>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</si>
  <si>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</si>
  <si>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</si>
  <si>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</si>
  <si>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</si>
  <si>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</si>
  <si>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</si>
  <si>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</si>
  <si>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</si>
  <si>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</si>
  <si>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</si>
  <si>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</si>
  <si>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</si>
  <si>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</si>
  <si>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</si>
  <si>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</si>
  <si>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</si>
  <si>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</si>
  <si>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</si>
  <si>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</si>
  <si>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</si>
  <si>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</si>
  <si>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</si>
  <si>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</si>
  <si>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</si>
  <si>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</si>
  <si>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</si>
  <si>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</si>
  <si>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</si>
  <si>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</si>
  <si>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</si>
  <si>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</si>
  <si>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</si>
  <si>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</si>
  <si>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</si>
  <si>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</si>
  <si>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</si>
  <si>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</si>
  <si>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</si>
  <si>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</si>
  <si>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</si>
  <si>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</si>
  <si>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</si>
  <si>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</si>
  <si>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</si>
  <si>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</si>
  <si>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</si>
  <si>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</si>
  <si>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</si>
  <si>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</si>
  <si>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</si>
  <si>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</si>
  <si>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</si>
  <si>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</si>
  <si>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</si>
  <si>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</si>
  <si>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</si>
  <si>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</si>
  <si>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</si>
  <si>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</si>
  <si>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</si>
  <si>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</si>
  <si>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</si>
  <si>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</si>
  <si>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</si>
  <si>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</si>
  <si>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</si>
  <si>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</si>
  <si>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</si>
  <si>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</si>
  <si>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</si>
  <si>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</si>
  <si>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</si>
  <si>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</si>
  <si>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</si>
  <si>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</si>
  <si>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</si>
  <si>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</si>
  <si>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</si>
  <si>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</si>
  <si>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</si>
  <si>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</si>
  <si>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</si>
  <si>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</si>
  <si>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</si>
  <si>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</si>
  <si>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</si>
  <si>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</si>
  <si>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</si>
  <si>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21年のため、管渠については法定耐用年数に達するまでにまだ十分な期間があり老朽化の心配は今のところはない。設備については、策定されたストックマネジメント計画に基づいて更新事業を実施していく計画となっており、更新費用が今後増大してくるものと思われます。</t>
    <rPh sb="0" eb="2">
      <t>キョウヨウ</t>
    </rPh>
    <rPh sb="2" eb="4">
      <t>カイシ</t>
    </rPh>
    <rPh sb="8" eb="9">
      <t>ネン</t>
    </rPh>
    <rPh sb="35" eb="37">
      <t>ジュウブン</t>
    </rPh>
    <rPh sb="43" eb="46">
      <t>ロウキュウカ</t>
    </rPh>
    <rPh sb="47" eb="49">
      <t>シンパイ</t>
    </rPh>
    <rPh sb="50" eb="51">
      <t>イマ</t>
    </rPh>
    <rPh sb="59" eb="61">
      <t>セツビ</t>
    </rPh>
    <rPh sb="67" eb="69">
      <t>サクテイ</t>
    </rPh>
    <rPh sb="82" eb="84">
      <t>ケイカク</t>
    </rPh>
    <rPh sb="85" eb="86">
      <t>モト</t>
    </rPh>
    <rPh sb="89" eb="91">
      <t>コウシン</t>
    </rPh>
    <rPh sb="91" eb="93">
      <t>ジギョウ</t>
    </rPh>
    <rPh sb="94" eb="96">
      <t>ジッシ</t>
    </rPh>
    <rPh sb="100" eb="102">
      <t>ケイカク</t>
    </rPh>
    <rPh sb="109" eb="111">
      <t>コウシン</t>
    </rPh>
    <rPh sb="111" eb="113">
      <t>ヒヨウ</t>
    </rPh>
    <rPh sb="114" eb="116">
      <t>コンゴ</t>
    </rPh>
    <rPh sb="116" eb="118">
      <t>ゾウダイ</t>
    </rPh>
    <rPh sb="125" eb="126">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</si>
  <si>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</si>
  <si>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下回っており、②累積欠損金比率の上昇、さらに③流動比率は100％を大きく下回っており、1年以内に支払うべき債務を支払うだけの現金化できる資産を保有しておらず、かなり厳しい経営状況となっています。　　　　       　　　　　　　　　　　　④供用開始から21年と初期投資に充てた企業債が多く残ってはいるものの、類似団体と比較しても高い数値を示していることから資本費平準化債等の企業債に依存した経営となっています。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⑧水洗化率は増加傾向にはあるものの、人口減少や高齢世帯が多いといった要因などにより類似団体より低い数値になっていると考えられます。　　　　</t>
    <rPh sb="21" eb="23">
      <t>ルイセキ</t>
    </rPh>
    <rPh sb="23" eb="25">
      <t>ケッソン</t>
    </rPh>
    <rPh sb="25" eb="26">
      <t>キン</t>
    </rPh>
    <rPh sb="26" eb="28">
      <t>ヒリツ</t>
    </rPh>
    <rPh sb="29" eb="31">
      <t>ジョウショウ</t>
    </rPh>
    <rPh sb="36" eb="38">
      <t>リュウドウ</t>
    </rPh>
    <rPh sb="38" eb="40">
      <t>ヒリツ</t>
    </rPh>
    <rPh sb="46" eb="47">
      <t>オオ</t>
    </rPh>
    <rPh sb="49" eb="51">
      <t>シタマワ</t>
    </rPh>
    <rPh sb="57" eb="58">
      <t>ネン</t>
    </rPh>
    <rPh sb="58" eb="60">
      <t>イナイ</t>
    </rPh>
    <rPh sb="61" eb="63">
      <t>シハラ</t>
    </rPh>
    <rPh sb="66" eb="68">
      <t>サイム</t>
    </rPh>
    <rPh sb="69" eb="71">
      <t>シハラ</t>
    </rPh>
    <rPh sb="75" eb="77">
      <t>ゲンキン</t>
    </rPh>
    <rPh sb="77" eb="78">
      <t>カ</t>
    </rPh>
    <rPh sb="81" eb="83">
      <t>シサン</t>
    </rPh>
    <rPh sb="84" eb="86">
      <t>ホユウ</t>
    </rPh>
    <rPh sb="95" eb="96">
      <t>キビ</t>
    </rPh>
    <rPh sb="98" eb="100">
      <t>ケイエイ</t>
    </rPh>
    <rPh sb="100" eb="102">
      <t>ジョウキョウ</t>
    </rPh>
    <rPh sb="268" eb="270">
      <t>ケイエイ</t>
    </rPh>
    <rPh sb="297" eb="300">
      <t>スイセンカ</t>
    </rPh>
    <rPh sb="300" eb="301">
      <t>リツ</t>
    </rPh>
    <rPh sb="302" eb="304">
      <t>ゾウカ</t>
    </rPh>
    <rPh sb="304" eb="306">
      <t>ケイコウ</t>
    </rPh>
    <rPh sb="314" eb="316">
      <t>ジンコウ</t>
    </rPh>
    <rPh sb="316" eb="318">
      <t>ゲンショウ</t>
    </rPh>
    <rPh sb="319" eb="321">
      <t>コウレイ</t>
    </rPh>
    <rPh sb="321" eb="323">
      <t>セタイ</t>
    </rPh>
    <rPh sb="324" eb="325">
      <t>オオ</t>
    </rPh>
    <rPh sb="330" eb="332">
      <t>ヨウイン</t>
    </rPh>
    <rPh sb="337" eb="339">
      <t>ルイジ</t>
    </rPh>
    <rPh sb="339" eb="341">
      <t>ダンタイ</t>
    </rPh>
    <rPh sb="343" eb="344">
      <t>ヒク</t>
    </rPh>
    <rPh sb="345" eb="347">
      <t>スウチ</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</si>
</sst>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B3-4042-A2F3-8CF7585F20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0.15</c:v>
                </c:pt>
                <c:pt idx="4">
                  <c:v>1.65</c:v>
                </c:pt>
              </c:numCache>
            </c:numRef>
          </c:val>
          <c:smooth val="0"/>
          <c:extLst>
            <c:ext xmlns:c16="http://schemas.microsoft.com/office/drawing/2014/chart" uri="{C3380CC4-5D6E-409C-BE32-E72D297353CC}">
              <c16:uniqueId val="{00000001-D2B3-4042-A2F3-8CF7585F20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85.49</c:v>
                </c:pt>
                <c:pt idx="3">
                  <c:v>92.6</c:v>
                </c:pt>
                <c:pt idx="4">
                  <c:v>98.7</c:v>
                </c:pt>
              </c:numCache>
            </c:numRef>
          </c:val>
          <c:extLst>
            <c:ext xmlns:c16="http://schemas.microsoft.com/office/drawing/2014/chart" uri="{C3380CC4-5D6E-409C-BE32-E72D297353CC}">
              <c16:uniqueId val="{00000000-2013-4BA0-A37D-0AAFD8AB0D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106.57</c:v>
                </c:pt>
                <c:pt idx="4">
                  <c:v>107.21</c:v>
                </c:pt>
              </c:numCache>
            </c:numRef>
          </c:val>
          <c:smooth val="0"/>
          <c:extLst>
            <c:ext xmlns:c16="http://schemas.microsoft.com/office/drawing/2014/chart" uri="{C3380CC4-5D6E-409C-BE32-E72D297353CC}">
              <c16:uniqueId val="{00000001-2013-4BA0-A37D-0AAFD8AB0D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3.73</c:v>
                </c:pt>
                <c:pt idx="3">
                  <c:v>7.48</c:v>
                </c:pt>
                <c:pt idx="4">
                  <c:v>10.44</c:v>
                </c:pt>
              </c:numCache>
            </c:numRef>
          </c:val>
          <c:extLst>
            <c:ext xmlns:c16="http://schemas.microsoft.com/office/drawing/2014/chart" uri="{C3380CC4-5D6E-409C-BE32-E72D297353CC}">
              <c16:uniqueId val="{00000000-59F6-417A-BBEC-63F0FB158E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15.85</c:v>
                </c:pt>
                <c:pt idx="4">
                  <c:v>12.7</c:v>
                </c:pt>
              </c:numCache>
            </c:numRef>
          </c:val>
          <c:smooth val="0"/>
          <c:extLst>
            <c:ext xmlns:c16="http://schemas.microsoft.com/office/drawing/2014/chart" uri="{C3380CC4-5D6E-409C-BE32-E72D297353CC}">
              <c16:uniqueId val="{00000001-59F6-417A-BBEC-63F0FB158E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E2-4D02-9D44-029831035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7E2-4D02-9D44-029831035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63.12</c:v>
                </c:pt>
                <c:pt idx="3">
                  <c:v>94.98</c:v>
                </c:pt>
                <c:pt idx="4">
                  <c:v>99.98</c:v>
                </c:pt>
              </c:numCache>
            </c:numRef>
          </c:val>
          <c:extLst>
            <c:ext xmlns:c16="http://schemas.microsoft.com/office/drawing/2014/chart" uri="{C3380CC4-5D6E-409C-BE32-E72D297353CC}">
              <c16:uniqueId val="{00000000-5FA3-45FE-8228-1A94AEEF77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53.44</c:v>
                </c:pt>
                <c:pt idx="4">
                  <c:v>43.71</c:v>
                </c:pt>
              </c:numCache>
            </c:numRef>
          </c:val>
          <c:smooth val="0"/>
          <c:extLst>
            <c:ext xmlns:c16="http://schemas.microsoft.com/office/drawing/2014/chart" uri="{C3380CC4-5D6E-409C-BE32-E72D297353CC}">
              <c16:uniqueId val="{00000001-5FA3-45FE-8228-1A94AEEF77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20.14</c:v>
                </c:pt>
                <c:pt idx="3">
                  <c:v>9.34</c:v>
                </c:pt>
                <c:pt idx="4">
                  <c:v>7.43</c:v>
                </c:pt>
              </c:numCache>
            </c:numRef>
          </c:val>
          <c:extLst>
            <c:ext xmlns:c16="http://schemas.microsoft.com/office/drawing/2014/chart" uri="{C3380CC4-5D6E-409C-BE32-E72D297353CC}">
              <c16:uniqueId val="{00000000-97BA-4931-BCE7-C0E64CBF29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47.03</c:v>
                </c:pt>
                <c:pt idx="4">
                  <c:v>40.67</c:v>
                </c:pt>
              </c:numCache>
            </c:numRef>
          </c:val>
          <c:smooth val="0"/>
          <c:extLst>
            <c:ext xmlns:c16="http://schemas.microsoft.com/office/drawing/2014/chart" uri="{C3380CC4-5D6E-409C-BE32-E72D297353CC}">
              <c16:uniqueId val="{00000001-97BA-4931-BCE7-C0E64CBF29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3880.07</c:v>
                </c:pt>
                <c:pt idx="3">
                  <c:v>3711.46</c:v>
                </c:pt>
                <c:pt idx="4">
                  <c:v>3608.78</c:v>
                </c:pt>
              </c:numCache>
            </c:numRef>
          </c:val>
          <c:extLst>
            <c:ext xmlns:c16="http://schemas.microsoft.com/office/drawing/2014/chart" uri="{C3380CC4-5D6E-409C-BE32-E72D297353CC}">
              <c16:uniqueId val="{00000000-7C26-4FCF-8793-0474DC228F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1001.3</c:v>
                </c:pt>
                <c:pt idx="4">
                  <c:v>1050.51</c:v>
                </c:pt>
              </c:numCache>
            </c:numRef>
          </c:val>
          <c:smooth val="0"/>
          <c:extLst>
            <c:ext xmlns:c16="http://schemas.microsoft.com/office/drawing/2014/chart" uri="{C3380CC4-5D6E-409C-BE32-E72D297353CC}">
              <c16:uniqueId val="{00000001-7C26-4FCF-8793-0474DC228F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62.77</c:v>
                </c:pt>
                <c:pt idx="3">
                  <c:v>59.54</c:v>
                </c:pt>
                <c:pt idx="4">
                  <c:v>62.94</c:v>
                </c:pt>
              </c:numCache>
            </c:numRef>
          </c:val>
          <c:extLst>
            <c:ext xmlns:c16="http://schemas.microsoft.com/office/drawing/2014/chart" uri="{C3380CC4-5D6E-409C-BE32-E72D297353CC}">
              <c16:uniqueId val="{00000000-F507-48D6-8442-0CDA5C5C34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81.88</c:v>
                </c:pt>
                <c:pt idx="4">
                  <c:v>82.65</c:v>
                </c:pt>
              </c:numCache>
            </c:numRef>
          </c:val>
          <c:smooth val="0"/>
          <c:extLst>
            <c:ext xmlns:c16="http://schemas.microsoft.com/office/drawing/2014/chart" uri="{C3380CC4-5D6E-409C-BE32-E72D297353CC}">
              <c16:uniqueId val="{00000001-F507-48D6-8442-0CDA5C5C34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273.70999999999998</c:v>
                </c:pt>
                <c:pt idx="3">
                  <c:v>289.33</c:v>
                </c:pt>
                <c:pt idx="4">
                  <c:v>273.91000000000003</c:v>
                </c:pt>
              </c:numCache>
            </c:numRef>
          </c:val>
          <c:extLst>
            <c:ext xmlns:c16="http://schemas.microsoft.com/office/drawing/2014/chart" uri="{C3380CC4-5D6E-409C-BE32-E72D297353CC}">
              <c16:uniqueId val="{00000000-F0CA-457D-B11D-0FBD707DB1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187.55</c:v>
                </c:pt>
                <c:pt idx="4">
                  <c:v>186.3</c:v>
                </c:pt>
              </c:numCache>
            </c:numRef>
          </c:val>
          <c:smooth val="0"/>
          <c:extLst>
            <c:ext xmlns:c16="http://schemas.microsoft.com/office/drawing/2014/chart" uri="{C3380CC4-5D6E-409C-BE32-E72D297353CC}">
              <c16:uniqueId val="{00000001-F0CA-457D-B11D-0FBD707DB1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53.38</c:v>
                </c:pt>
                <c:pt idx="3">
                  <c:v>51.83</c:v>
                </c:pt>
                <c:pt idx="4">
                  <c:v>53.47</c:v>
                </c:pt>
              </c:numCache>
            </c:numRef>
          </c:val>
          <c:extLst>
            <c:ext xmlns:c16="http://schemas.microsoft.com/office/drawing/2014/chart" uri="{C3380CC4-5D6E-409C-BE32-E72D297353CC}">
              <c16:uniqueId val="{00000000-1F2E-41A6-8835-45C8CF6C30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50.94</c:v>
                </c:pt>
                <c:pt idx="4">
                  <c:v>50.53</c:v>
                </c:pt>
              </c:numCache>
            </c:numRef>
          </c:val>
          <c:smooth val="0"/>
          <c:extLst>
            <c:ext xmlns:c16="http://schemas.microsoft.com/office/drawing/2014/chart" uri="{C3380CC4-5D6E-409C-BE32-E72D297353CC}">
              <c16:uniqueId val="{00000001-1F2E-41A6-8835-45C8CF6C30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65.02</c:v>
                </c:pt>
                <c:pt idx="3">
                  <c:v>66.44</c:v>
                </c:pt>
                <c:pt idx="4">
                  <c:v>66.7</c:v>
                </c:pt>
              </c:numCache>
            </c:numRef>
          </c:val>
          <c:extLst>
            <c:ext xmlns:c16="http://schemas.microsoft.com/office/drawing/2014/chart" uri="{C3380CC4-5D6E-409C-BE32-E72D297353CC}">
              <c16:uniqueId val="{00000000-51B8-4A8D-9E6C-79CB490C2F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82.55</c:v>
                </c:pt>
                <c:pt idx="4">
                  <c:v>82.08</c:v>
                </c:pt>
              </c:numCache>
            </c:numRef>
          </c:val>
          <c:smooth val="0"/>
          <c:extLst>
            <c:ext xmlns:c16="http://schemas.microsoft.com/office/drawing/2014/chart" uri="{C3380CC4-5D6E-409C-BE32-E72D297353CC}">
              <c16:uniqueId val="{00000001-51B8-4A8D-9E6C-79CB490C2F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25638</v>
      </c>
      <c r="AM8" s="51"/>
      <c r="AN8" s="51"/>
      <c r="AO8" s="51"/>
      <c r="AP8" s="51"/>
      <c r="AQ8" s="51"/>
      <c r="AR8" s="51"/>
      <c r="AS8" s="51"/>
      <c r="AT8" s="46">
        <f>データ!T6</f>
        <v>426.32</v>
      </c>
      <c r="AU8" s="46"/>
      <c r="AV8" s="46"/>
      <c r="AW8" s="46"/>
      <c r="AX8" s="46"/>
      <c r="AY8" s="46"/>
      <c r="AZ8" s="46"/>
      <c r="BA8" s="46"/>
      <c r="BB8" s="46">
        <f>データ!U6</f>
        <v>60.14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41.39</v>
      </c>
      <c r="J10" s="46"/>
      <c r="K10" s="46"/>
      <c r="L10" s="46"/>
      <c r="M10" s="46"/>
      <c r="N10" s="46"/>
      <c r="O10" s="46"/>
      <c r="P10" s="46">
        <f>データ!P6</f>
        <v>49.85</v>
      </c>
      <c r="Q10" s="46"/>
      <c r="R10" s="46"/>
      <c r="S10" s="46"/>
      <c r="T10" s="46"/>
      <c r="U10" s="46"/>
      <c r="V10" s="46"/>
      <c r="W10" s="46">
        <f>データ!Q6</f>
        <v>80.5</v>
      </c>
      <c r="X10" s="46"/>
      <c r="Y10" s="46"/>
      <c r="Z10" s="46"/>
      <c r="AA10" s="46"/>
      <c r="AB10" s="46"/>
      <c r="AC10" s="46"/>
      <c r="AD10" s="51">
        <f>データ!R6</f>
        <v>3450</v>
      </c>
      <c r="AE10" s="51"/>
      <c r="AF10" s="51"/>
      <c r="AG10" s="51"/>
      <c r="AH10" s="51"/>
      <c r="AI10" s="51"/>
      <c r="AJ10" s="51"/>
      <c r="AK10" s="2"/>
      <c r="AL10" s="51">
        <f>データ!V6</f>
        <v>12547</v>
      </c>
      <c r="AM10" s="51"/>
      <c r="AN10" s="51"/>
      <c r="AO10" s="51"/>
      <c r="AP10" s="51"/>
      <c r="AQ10" s="51"/>
      <c r="AR10" s="51"/>
      <c r="AS10" s="51"/>
      <c r="AT10" s="46">
        <f>データ!W6</f>
        <v>3.5</v>
      </c>
      <c r="AU10" s="46"/>
      <c r="AV10" s="46"/>
      <c r="AW10" s="46"/>
      <c r="AX10" s="46"/>
      <c r="AY10" s="46"/>
      <c r="AZ10" s="46"/>
      <c r="BA10" s="46"/>
      <c r="BB10" s="46">
        <f>データ!X6</f>
        <v>3584.86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iehQAI9HcnkjOxQaQtr8T8ZWy9ncjM0Tbt/8MznpUDB/AyPqkqeuW5H8yJE/sjsYhfDDS7GsZWfjQearzbFjA==" saltValue="8AHcUO8TlDIP8pKXLbz9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1</v>
      </c>
      <c r="G6" s="33">
        <f t="shared" si="3"/>
        <v>0</v>
      </c>
      <c r="H6" s="33" t="str">
        <f t="shared" si="3"/>
        <v>石川県　輪島市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41.39</v>
      </c>
      <c r="P6" s="34">
        <f t="shared" si="3"/>
        <v>49.85</v>
      </c>
      <c r="Q6" s="34">
        <f t="shared" si="3"/>
        <v>80.5</v>
      </c>
      <c r="R6" s="34">
        <f t="shared" si="3"/>
        <v>3450</v>
      </c>
      <c r="S6" s="34">
        <f t="shared" si="3"/>
        <v>25638</v>
      </c>
      <c r="T6" s="34">
        <f t="shared" si="3"/>
        <v>426.32</v>
      </c>
      <c r="U6" s="34">
        <f t="shared" si="3"/>
        <v>60.14</v>
      </c>
      <c r="V6" s="34">
        <f t="shared" si="3"/>
        <v>12547</v>
      </c>
      <c r="W6" s="34">
        <f t="shared" si="3"/>
        <v>3.5</v>
      </c>
      <c r="X6" s="34">
        <f t="shared" si="3"/>
        <v>3584.86</v>
      </c>
      <c r="Y6" s="35" t="str">
        <f>IF(Y7="",NA(),Y7)</f>
        <v>-</v>
      </c>
      <c r="Z6" s="35" t="str">
        <f t="shared" ref="Z6:AH6" si="4">IF(Z7="",NA(),Z7)</f>
        <v>-</v>
      </c>
      <c r="AA6" s="35">
        <f t="shared" si="4"/>
        <v>85.49</v>
      </c>
      <c r="AB6" s="35">
        <f t="shared" si="4"/>
        <v>92.6</v>
      </c>
      <c r="AC6" s="35">
        <f t="shared" si="4"/>
        <v>98.7</v>
      </c>
      <c r="AD6" s="35" t="str">
        <f t="shared" si="4"/>
        <v>-</v>
      </c>
      <c r="AE6" s="35" t="str">
        <f t="shared" si="4"/>
        <v>-</v>
      </c>
      <c r="AF6" s="35">
        <f t="shared" si="4"/>
        <v>104.14</v>
      </c>
      <c r="AG6" s="35">
        <f t="shared" si="4"/>
        <v>106.57</v>
      </c>
      <c r="AH6" s="35">
        <f t="shared" si="4"/>
        <v>107.21</v>
      </c>
      <c r="AI6" s="34" t="str">
        <f>IF(AI7="","",IF(AI7="-","【-】","【"&amp;SUBSTITUTE(TEXT(AI7,"#,##0.00"),"-","△")&amp;"】"))</f>
        <v>【106.67】</v>
      </c>
      <c r="AJ6" s="35" t="str">
        <f>IF(AJ7="",NA(),AJ7)</f>
        <v>-</v>
      </c>
      <c r="AK6" s="35" t="str">
        <f t="shared" ref="AK6:AS6" si="5">IF(AK7="",NA(),AK7)</f>
        <v>-</v>
      </c>
      <c r="AL6" s="35">
        <f t="shared" si="5"/>
        <v>63.12</v>
      </c>
      <c r="AM6" s="35">
        <f t="shared" si="5"/>
        <v>94.98</v>
      </c>
      <c r="AN6" s="35">
        <f t="shared" si="5"/>
        <v>99.98</v>
      </c>
      <c r="AO6" s="35" t="str">
        <f t="shared" si="5"/>
        <v>-</v>
      </c>
      <c r="AP6" s="35" t="str">
        <f t="shared" si="5"/>
        <v>-</v>
      </c>
      <c r="AQ6" s="35">
        <f t="shared" si="5"/>
        <v>73.180000000000007</v>
      </c>
      <c r="AR6" s="35">
        <f t="shared" si="5"/>
        <v>53.44</v>
      </c>
      <c r="AS6" s="35">
        <f t="shared" si="5"/>
        <v>43.71</v>
      </c>
      <c r="AT6" s="34" t="str">
        <f>IF(AT7="","",IF(AT7="-","【-】","【"&amp;SUBSTITUTE(TEXT(AT7,"#,##0.00"),"-","△")&amp;"】"))</f>
        <v>【3.64】</v>
      </c>
      <c r="AU6" s="35" t="str">
        <f>IF(AU7="",NA(),AU7)</f>
        <v>-</v>
      </c>
      <c r="AV6" s="35" t="str">
        <f t="shared" ref="AV6:BD6" si="6">IF(AV7="",NA(),AV7)</f>
        <v>-</v>
      </c>
      <c r="AW6" s="35">
        <f t="shared" si="6"/>
        <v>20.14</v>
      </c>
      <c r="AX6" s="35">
        <f t="shared" si="6"/>
        <v>9.34</v>
      </c>
      <c r="AY6" s="35">
        <f t="shared" si="6"/>
        <v>7.43</v>
      </c>
      <c r="AZ6" s="35" t="str">
        <f t="shared" si="6"/>
        <v>-</v>
      </c>
      <c r="BA6" s="35" t="str">
        <f t="shared" si="6"/>
        <v>-</v>
      </c>
      <c r="BB6" s="35">
        <f t="shared" si="6"/>
        <v>52.32</v>
      </c>
      <c r="BC6" s="35">
        <f t="shared" si="6"/>
        <v>47.03</v>
      </c>
      <c r="BD6" s="35">
        <f t="shared" si="6"/>
        <v>40.67</v>
      </c>
      <c r="BE6" s="34" t="str">
        <f>IF(BE7="","",IF(BE7="-","【-】","【"&amp;SUBSTITUTE(TEXT(BE7,"#,##0.00"),"-","△")&amp;"】"))</f>
        <v>【67.52】</v>
      </c>
      <c r="BF6" s="35" t="str">
        <f>IF(BF7="",NA(),BF7)</f>
        <v>-</v>
      </c>
      <c r="BG6" s="35" t="str">
        <f t="shared" ref="BG6:BO6" si="7">IF(BG7="",NA(),BG7)</f>
        <v>-</v>
      </c>
      <c r="BH6" s="35">
        <f t="shared" si="7"/>
        <v>3880.07</v>
      </c>
      <c r="BI6" s="35">
        <f t="shared" si="7"/>
        <v>3711.46</v>
      </c>
      <c r="BJ6" s="35">
        <f t="shared" si="7"/>
        <v>3608.78</v>
      </c>
      <c r="BK6" s="35" t="str">
        <f t="shared" si="7"/>
        <v>-</v>
      </c>
      <c r="BL6" s="35" t="str">
        <f t="shared" si="7"/>
        <v>-</v>
      </c>
      <c r="BM6" s="35">
        <f t="shared" si="7"/>
        <v>958.81</v>
      </c>
      <c r="BN6" s="35">
        <f t="shared" si="7"/>
        <v>1001.3</v>
      </c>
      <c r="BO6" s="35">
        <f t="shared" si="7"/>
        <v>1050.51</v>
      </c>
      <c r="BP6" s="34" t="str">
        <f>IF(BP7="","",IF(BP7="-","【-】","【"&amp;SUBSTITUTE(TEXT(BP7,"#,##0.00"),"-","△")&amp;"】"))</f>
        <v>【705.21】</v>
      </c>
      <c r="BQ6" s="35" t="str">
        <f>IF(BQ7="",NA(),BQ7)</f>
        <v>-</v>
      </c>
      <c r="BR6" s="35" t="str">
        <f t="shared" ref="BR6:BZ6" si="8">IF(BR7="",NA(),BR7)</f>
        <v>-</v>
      </c>
      <c r="BS6" s="35">
        <f t="shared" si="8"/>
        <v>62.77</v>
      </c>
      <c r="BT6" s="35">
        <f t="shared" si="8"/>
        <v>59.54</v>
      </c>
      <c r="BU6" s="35">
        <f t="shared" si="8"/>
        <v>62.94</v>
      </c>
      <c r="BV6" s="35" t="str">
        <f t="shared" si="8"/>
        <v>-</v>
      </c>
      <c r="BW6" s="35" t="str">
        <f t="shared" si="8"/>
        <v>-</v>
      </c>
      <c r="BX6" s="35">
        <f t="shared" si="8"/>
        <v>82.88</v>
      </c>
      <c r="BY6" s="35">
        <f t="shared" si="8"/>
        <v>81.88</v>
      </c>
      <c r="BZ6" s="35">
        <f t="shared" si="8"/>
        <v>82.65</v>
      </c>
      <c r="CA6" s="34" t="str">
        <f>IF(CA7="","",IF(CA7="-","【-】","【"&amp;SUBSTITUTE(TEXT(CA7,"#,##0.00"),"-","△")&amp;"】"))</f>
        <v>【98.96】</v>
      </c>
      <c r="CB6" s="35" t="str">
        <f>IF(CB7="",NA(),CB7)</f>
        <v>-</v>
      </c>
      <c r="CC6" s="35" t="str">
        <f t="shared" ref="CC6:CK6" si="9">IF(CC7="",NA(),CC7)</f>
        <v>-</v>
      </c>
      <c r="CD6" s="35">
        <f t="shared" si="9"/>
        <v>273.70999999999998</v>
      </c>
      <c r="CE6" s="35">
        <f t="shared" si="9"/>
        <v>289.33</v>
      </c>
      <c r="CF6" s="35">
        <f t="shared" si="9"/>
        <v>273.91000000000003</v>
      </c>
      <c r="CG6" s="35" t="str">
        <f t="shared" si="9"/>
        <v>-</v>
      </c>
      <c r="CH6" s="35" t="str">
        <f t="shared" si="9"/>
        <v>-</v>
      </c>
      <c r="CI6" s="35">
        <f t="shared" si="9"/>
        <v>190.99</v>
      </c>
      <c r="CJ6" s="35">
        <f t="shared" si="9"/>
        <v>187.55</v>
      </c>
      <c r="CK6" s="35">
        <f t="shared" si="9"/>
        <v>186.3</v>
      </c>
      <c r="CL6" s="34" t="str">
        <f>IF(CL7="","",IF(CL7="-","【-】","【"&amp;SUBSTITUTE(TEXT(CL7,"#,##0.00"),"-","△")&amp;"】"))</f>
        <v>【134.52】</v>
      </c>
      <c r="CM6" s="35" t="str">
        <f>IF(CM7="",NA(),CM7)</f>
        <v>-</v>
      </c>
      <c r="CN6" s="35" t="str">
        <f t="shared" ref="CN6:CV6" si="10">IF(CN7="",NA(),CN7)</f>
        <v>-</v>
      </c>
      <c r="CO6" s="35">
        <f t="shared" si="10"/>
        <v>53.38</v>
      </c>
      <c r="CP6" s="35">
        <f t="shared" si="10"/>
        <v>51.83</v>
      </c>
      <c r="CQ6" s="35">
        <f t="shared" si="10"/>
        <v>53.47</v>
      </c>
      <c r="CR6" s="35" t="str">
        <f t="shared" si="10"/>
        <v>-</v>
      </c>
      <c r="CS6" s="35" t="str">
        <f t="shared" si="10"/>
        <v>-</v>
      </c>
      <c r="CT6" s="35">
        <f t="shared" si="10"/>
        <v>52.58</v>
      </c>
      <c r="CU6" s="35">
        <f t="shared" si="10"/>
        <v>50.94</v>
      </c>
      <c r="CV6" s="35">
        <f t="shared" si="10"/>
        <v>50.53</v>
      </c>
      <c r="CW6" s="34" t="str">
        <f>IF(CW7="","",IF(CW7="-","【-】","【"&amp;SUBSTITUTE(TEXT(CW7,"#,##0.00"),"-","△")&amp;"】"))</f>
        <v>【59.57】</v>
      </c>
      <c r="CX6" s="35" t="str">
        <f>IF(CX7="",NA(),CX7)</f>
        <v>-</v>
      </c>
      <c r="CY6" s="35" t="str">
        <f t="shared" ref="CY6:DG6" si="11">IF(CY7="",NA(),CY7)</f>
        <v>-</v>
      </c>
      <c r="CZ6" s="35">
        <f t="shared" si="11"/>
        <v>65.02</v>
      </c>
      <c r="DA6" s="35">
        <f t="shared" si="11"/>
        <v>66.44</v>
      </c>
      <c r="DB6" s="35">
        <f t="shared" si="11"/>
        <v>66.7</v>
      </c>
      <c r="DC6" s="35" t="str">
        <f t="shared" si="11"/>
        <v>-</v>
      </c>
      <c r="DD6" s="35" t="str">
        <f t="shared" si="11"/>
        <v>-</v>
      </c>
      <c r="DE6" s="35">
        <f t="shared" si="11"/>
        <v>83.02</v>
      </c>
      <c r="DF6" s="35">
        <f t="shared" si="11"/>
        <v>82.55</v>
      </c>
      <c r="DG6" s="35">
        <f t="shared" si="11"/>
        <v>82.08</v>
      </c>
      <c r="DH6" s="34" t="str">
        <f>IF(DH7="","",IF(DH7="-","【-】","【"&amp;SUBSTITUTE(TEXT(DH7,"#,##0.00"),"-","△")&amp;"】"))</f>
        <v>【95.57】</v>
      </c>
      <c r="DI6" s="35" t="str">
        <f>IF(DI7="",NA(),DI7)</f>
        <v>-</v>
      </c>
      <c r="DJ6" s="35" t="str">
        <f t="shared" ref="DJ6:DR6" si="12">IF(DJ7="",NA(),DJ7)</f>
        <v>-</v>
      </c>
      <c r="DK6" s="35">
        <f t="shared" si="12"/>
        <v>3.73</v>
      </c>
      <c r="DL6" s="35">
        <f t="shared" si="12"/>
        <v>7.48</v>
      </c>
      <c r="DM6" s="35">
        <f t="shared" si="12"/>
        <v>10.44</v>
      </c>
      <c r="DN6" s="35" t="str">
        <f t="shared" si="12"/>
        <v>-</v>
      </c>
      <c r="DO6" s="35" t="str">
        <f t="shared" si="12"/>
        <v>-</v>
      </c>
      <c r="DP6" s="35">
        <f t="shared" si="12"/>
        <v>15.95</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0.15</v>
      </c>
      <c r="EN6" s="35">
        <f t="shared" si="14"/>
        <v>1.65</v>
      </c>
      <c r="EO6" s="34" t="str">
        <f>IF(EO7="","",IF(EO7="-","【-】","【"&amp;SUBSTITUTE(TEXT(EO7,"#,##0.00"),"-","△")&amp;"】"))</f>
        <v>【0.30】</v>
      </c>
    </row>
    <row r="7" spans="1:148" s="36" customFormat="1" x14ac:dyDescent="0.15">
      <c r="A7" s="28"/>
      <c r="B7" s="37">
        <v>2020</v>
      </c>
      <c r="C7" s="37">
        <v>172049</v>
      </c>
      <c r="D7" s="37">
        <v>46</v>
      </c>
      <c r="E7" s="37">
        <v>17</v>
      </c>
      <c r="F7" s="37">
        <v>1</v>
      </c>
      <c r="G7" s="37">
        <v>0</v>
      </c>
      <c r="H7" s="37" t="s">
        <v>96</v>
      </c>
      <c r="I7" s="37" t="s">
        <v>97</v>
      </c>
      <c r="J7" s="37" t="s">
        <v>98</v>
      </c>
      <c r="K7" s="37" t="s">
        <v>99</v>
      </c>
      <c r="L7" s="37" t="s">
        <v>100</v>
      </c>
      <c r="M7" s="37" t="s">
        <v>101</v>
      </c>
      <c r="N7" s="38" t="s">
        <v>102</v>
      </c>
      <c r="O7" s="38">
        <v>41.39</v>
      </c>
      <c r="P7" s="38">
        <v>49.85</v>
      </c>
      <c r="Q7" s="38">
        <v>80.5</v>
      </c>
      <c r="R7" s="38">
        <v>3450</v>
      </c>
      <c r="S7" s="38">
        <v>25638</v>
      </c>
      <c r="T7" s="38">
        <v>426.32</v>
      </c>
      <c r="U7" s="38">
        <v>60.14</v>
      </c>
      <c r="V7" s="38">
        <v>12547</v>
      </c>
      <c r="W7" s="38">
        <v>3.5</v>
      </c>
      <c r="X7" s="38">
        <v>3584.86</v>
      </c>
      <c r="Y7" s="38" t="s">
        <v>102</v>
      </c>
      <c r="Z7" s="38" t="s">
        <v>102</v>
      </c>
      <c r="AA7" s="38">
        <v>85.49</v>
      </c>
      <c r="AB7" s="38">
        <v>92.6</v>
      </c>
      <c r="AC7" s="38">
        <v>98.7</v>
      </c>
      <c r="AD7" s="38" t="s">
        <v>102</v>
      </c>
      <c r="AE7" s="38" t="s">
        <v>102</v>
      </c>
      <c r="AF7" s="38">
        <v>104.14</v>
      </c>
      <c r="AG7" s="38">
        <v>106.57</v>
      </c>
      <c r="AH7" s="38">
        <v>107.21</v>
      </c>
      <c r="AI7" s="38">
        <v>106.67</v>
      </c>
      <c r="AJ7" s="38" t="s">
        <v>102</v>
      </c>
      <c r="AK7" s="38" t="s">
        <v>102</v>
      </c>
      <c r="AL7" s="38">
        <v>63.12</v>
      </c>
      <c r="AM7" s="38">
        <v>94.98</v>
      </c>
      <c r="AN7" s="38">
        <v>99.98</v>
      </c>
      <c r="AO7" s="38" t="s">
        <v>102</v>
      </c>
      <c r="AP7" s="38" t="s">
        <v>102</v>
      </c>
      <c r="AQ7" s="38">
        <v>73.180000000000007</v>
      </c>
      <c r="AR7" s="38">
        <v>53.44</v>
      </c>
      <c r="AS7" s="38">
        <v>43.71</v>
      </c>
      <c r="AT7" s="38">
        <v>3.64</v>
      </c>
      <c r="AU7" s="38" t="s">
        <v>102</v>
      </c>
      <c r="AV7" s="38" t="s">
        <v>102</v>
      </c>
      <c r="AW7" s="38">
        <v>20.14</v>
      </c>
      <c r="AX7" s="38">
        <v>9.34</v>
      </c>
      <c r="AY7" s="38">
        <v>7.43</v>
      </c>
      <c r="AZ7" s="38" t="s">
        <v>102</v>
      </c>
      <c r="BA7" s="38" t="s">
        <v>102</v>
      </c>
      <c r="BB7" s="38">
        <v>52.32</v>
      </c>
      <c r="BC7" s="38">
        <v>47.03</v>
      </c>
      <c r="BD7" s="38">
        <v>40.67</v>
      </c>
      <c r="BE7" s="38">
        <v>67.52</v>
      </c>
      <c r="BF7" s="38" t="s">
        <v>102</v>
      </c>
      <c r="BG7" s="38" t="s">
        <v>102</v>
      </c>
      <c r="BH7" s="38">
        <v>3880.07</v>
      </c>
      <c r="BI7" s="38">
        <v>3711.46</v>
      </c>
      <c r="BJ7" s="38">
        <v>3608.78</v>
      </c>
      <c r="BK7" s="38" t="s">
        <v>102</v>
      </c>
      <c r="BL7" s="38" t="s">
        <v>102</v>
      </c>
      <c r="BM7" s="38">
        <v>958.81</v>
      </c>
      <c r="BN7" s="38">
        <v>1001.3</v>
      </c>
      <c r="BO7" s="38">
        <v>1050.51</v>
      </c>
      <c r="BP7" s="38">
        <v>705.21</v>
      </c>
      <c r="BQ7" s="38" t="s">
        <v>102</v>
      </c>
      <c r="BR7" s="38" t="s">
        <v>102</v>
      </c>
      <c r="BS7" s="38">
        <v>62.77</v>
      </c>
      <c r="BT7" s="38">
        <v>59.54</v>
      </c>
      <c r="BU7" s="38">
        <v>62.94</v>
      </c>
      <c r="BV7" s="38" t="s">
        <v>102</v>
      </c>
      <c r="BW7" s="38" t="s">
        <v>102</v>
      </c>
      <c r="BX7" s="38">
        <v>82.88</v>
      </c>
      <c r="BY7" s="38">
        <v>81.88</v>
      </c>
      <c r="BZ7" s="38">
        <v>82.65</v>
      </c>
      <c r="CA7" s="38">
        <v>98.96</v>
      </c>
      <c r="CB7" s="38" t="s">
        <v>102</v>
      </c>
      <c r="CC7" s="38" t="s">
        <v>102</v>
      </c>
      <c r="CD7" s="38">
        <v>273.70999999999998</v>
      </c>
      <c r="CE7" s="38">
        <v>289.33</v>
      </c>
      <c r="CF7" s="38">
        <v>273.91000000000003</v>
      </c>
      <c r="CG7" s="38" t="s">
        <v>102</v>
      </c>
      <c r="CH7" s="38" t="s">
        <v>102</v>
      </c>
      <c r="CI7" s="38">
        <v>190.99</v>
      </c>
      <c r="CJ7" s="38">
        <v>187.55</v>
      </c>
      <c r="CK7" s="38">
        <v>186.3</v>
      </c>
      <c r="CL7" s="38">
        <v>134.52000000000001</v>
      </c>
      <c r="CM7" s="38" t="s">
        <v>102</v>
      </c>
      <c r="CN7" s="38" t="s">
        <v>102</v>
      </c>
      <c r="CO7" s="38">
        <v>53.38</v>
      </c>
      <c r="CP7" s="38">
        <v>51.83</v>
      </c>
      <c r="CQ7" s="38">
        <v>53.47</v>
      </c>
      <c r="CR7" s="38" t="s">
        <v>102</v>
      </c>
      <c r="CS7" s="38" t="s">
        <v>102</v>
      </c>
      <c r="CT7" s="38">
        <v>52.58</v>
      </c>
      <c r="CU7" s="38">
        <v>50.94</v>
      </c>
      <c r="CV7" s="38">
        <v>50.53</v>
      </c>
      <c r="CW7" s="38">
        <v>59.57</v>
      </c>
      <c r="CX7" s="38" t="s">
        <v>102</v>
      </c>
      <c r="CY7" s="38" t="s">
        <v>102</v>
      </c>
      <c r="CZ7" s="38">
        <v>65.02</v>
      </c>
      <c r="DA7" s="38">
        <v>66.44</v>
      </c>
      <c r="DB7" s="38">
        <v>66.7</v>
      </c>
      <c r="DC7" s="38" t="s">
        <v>102</v>
      </c>
      <c r="DD7" s="38" t="s">
        <v>102</v>
      </c>
      <c r="DE7" s="38">
        <v>83.02</v>
      </c>
      <c r="DF7" s="38">
        <v>82.55</v>
      </c>
      <c r="DG7" s="38">
        <v>82.08</v>
      </c>
      <c r="DH7" s="38">
        <v>95.57</v>
      </c>
      <c r="DI7" s="38" t="s">
        <v>102</v>
      </c>
      <c r="DJ7" s="38" t="s">
        <v>102</v>
      </c>
      <c r="DK7" s="38">
        <v>3.73</v>
      </c>
      <c r="DL7" s="38">
        <v>7.48</v>
      </c>
      <c r="DM7" s="38">
        <v>10.44</v>
      </c>
      <c r="DN7" s="38" t="s">
        <v>102</v>
      </c>
      <c r="DO7" s="38" t="s">
        <v>102</v>
      </c>
      <c r="DP7" s="38">
        <v>15.95</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2022-01-18T05:12:02Z</cp:lastPrinted>
  <dcterms:created xsi:type="dcterms:W3CDTF">2021-12-03T07:11:55Z</dcterms:created>
  <dcterms:modified xsi:type="dcterms:W3CDTF">2022-01-18T05:12:11Z</dcterms:modified>
  <cp:category/>
</cp:coreProperties>
</file>