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528"/>
  <workbookPr/>
  <mc:AlternateContent xmlns:mc="http://schemas.openxmlformats.org/markup-compatibility/2006">
    <mc:Choice Requires="x15">
      <x15ac:absPath xmlns:x15ac="http://schemas.microsoft.com/office/spreadsheetml/2010/11/ac" url="\\172.22.101.100\sangyou\上下水道局\02_庶務係\10_経営戦略\下水道\R03\"/>
    </mc:Choice>
  </mc:AlternateContent>
  <workbookProtection workbookAlgorithmName="SHA-512" workbookHashValue="RXvvMv/Q6Hu+9eRkybKxuxzwn71y5wm8ElOYuESVtyBQycbWHwqw9mlaqCK8pns5gZzMrsXx1PcsLMFkmU+uCg==" workbookSaltValue="kAFkIYcyUfwTS7bTeejQaQ=="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BB8" i="4"/>
  <c r="AT8" i="4"/>
  <c r="AD8" i="4"/>
  <c r="W8" i="4"/>
  <c r="P8" i="4"/>
  <c r="B8" i="4"/>
  <c r="B6" i="4"/>
</calcChain>
</file>

<file path=xl/sharedStrings.xml><?xml version="1.0" encoding="utf-8"?>
<sst xmlns="http://schemas.openxmlformats.org/spreadsheetml/2006/main" count="275" uniqueCount="117">
  <si>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</si>
  <si>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</si>
  <si>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</si>
  <si>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</si>
  <si>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</si>
  <si>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</si>
  <si>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</si>
  <si>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</si>
  <si>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</si>
  <si>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</si>
  <si>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</si>
  <si>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</si>
  <si>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</si>
  <si>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</si>
  <si>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</si>
  <si>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</si>
  <si>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</si>
  <si>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</si>
  <si>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</si>
  <si>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</si>
  <si>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</si>
  <si>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</si>
  <si>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</si>
  <si>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</si>
  <si>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</si>
  <si>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</si>
  <si>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</si>
  <si>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</si>
  <si>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</si>
  <si>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</si>
  <si>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</si>
  <si>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</si>
  <si>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</si>
  <si>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</si>
  <si>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</si>
  <si>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</si>
  <si>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</si>
  <si>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</si>
  <si>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</si>
  <si>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</si>
  <si>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</si>
  <si>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</si>
  <si>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</si>
  <si>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</si>
  <si>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</si>
  <si>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</si>
  <si>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</si>
  <si>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</si>
  <si>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</si>
  <si>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</si>
  <si>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</si>
  <si>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</si>
  <si>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</si>
  <si>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</si>
  <si>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</si>
  <si>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</si>
  <si>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</si>
  <si>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</si>
  <si>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</si>
  <si>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</si>
  <si>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</si>
  <si>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</si>
  <si>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</si>
  <si>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</si>
  <si>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</si>
  <si>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</si>
  <si>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</si>
  <si>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</si>
  <si>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</si>
  <si>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</si>
  <si>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</si>
  <si>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</si>
  <si>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</si>
  <si>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</si>
  <si>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</si>
  <si>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</si>
  <si>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</si>
  <si>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</si>
  <si>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</si>
  <si>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</si>
  <si>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</si>
  <si>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</si>
  <si>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</si>
  <si>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</si>
  <si>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</si>
  <si>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</si>
  <si>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</si>
  <si>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</si>
  <si>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</si>
  <si>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</si>
  <si>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</si>
  <si>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</si>
  <si>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</si>
  <si>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</si>
  <si>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</si>
  <si>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</si>
  <si>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輪島市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</si>
  <si>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</si>
  <si>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</si>
  <si>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</si>
  <si>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</si>
  <si>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</si>
  <si>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</si>
  <si>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</si>
  <si>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</si>
  <si>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</si>
  <si>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</si>
  <si>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</si>
  <si>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</si>
  <si>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</si>
  <si>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</si>
  <si>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</si>
  <si>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</si>
  <si>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</si>
  <si>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①経常収支比率が100％を上回っているものの、⑤経費回収率が100％を大幅に下回っており一般会計繰入金等の使用料収入以外の収入に依存した経営となっています。　　　　　　　　　　　　　　　　　　　　②累積欠損金が発生や、③流動比率が100％を大きく下回っており、1年以内に支払うべき債務を支払うだけの現金化できる資産を保有していないことから、かなり厳しい経営状況となっています。　　　　       　　　　　　　　　　　　④処理区域内人口が少ないものの、処理場を2つ有していることから、類似団体と比較しても高い数値を示している要因となっていると考えられます。　　　　　　　　　　　　　　　⑧水洗化率は増加傾向にはあるものの、人口減少や高齢世帯が多いといった要因などにより類似団体より低い数値になっていると考えられます。　　　　</t>
    <rPh sb="35" eb="37">
      <t>オオハバ</t>
    </rPh>
    <rPh sb="99" eb="101">
      <t>ルイセキ</t>
    </rPh>
    <rPh sb="101" eb="103">
      <t>ケッソン</t>
    </rPh>
    <rPh sb="103" eb="104">
      <t>キン</t>
    </rPh>
    <rPh sb="105" eb="107">
      <t>ハッセイ</t>
    </rPh>
    <rPh sb="110" eb="112">
      <t>リュウドウ</t>
    </rPh>
    <rPh sb="112" eb="114">
      <t>ヒリツ</t>
    </rPh>
    <rPh sb="120" eb="121">
      <t>オオ</t>
    </rPh>
    <rPh sb="123" eb="125">
      <t>シタマワ</t>
    </rPh>
    <rPh sb="131" eb="132">
      <t>ネン</t>
    </rPh>
    <rPh sb="132" eb="134">
      <t>イナイ</t>
    </rPh>
    <rPh sb="135" eb="137">
      <t>シハラ</t>
    </rPh>
    <rPh sb="140" eb="142">
      <t>サイム</t>
    </rPh>
    <rPh sb="143" eb="145">
      <t>シハラ</t>
    </rPh>
    <rPh sb="149" eb="151">
      <t>ゲンキン</t>
    </rPh>
    <rPh sb="151" eb="152">
      <t>カ</t>
    </rPh>
    <rPh sb="155" eb="157">
      <t>シサン</t>
    </rPh>
    <rPh sb="158" eb="160">
      <t>ホユウ</t>
    </rPh>
    <rPh sb="173" eb="174">
      <t>キビ</t>
    </rPh>
    <rPh sb="176" eb="178">
      <t>ケイエイ</t>
    </rPh>
    <rPh sb="178" eb="180">
      <t>ジョウキョウ</t>
    </rPh>
    <rPh sb="212" eb="214">
      <t>ショリ</t>
    </rPh>
    <rPh sb="214" eb="217">
      <t>クイキナイ</t>
    </rPh>
    <rPh sb="217" eb="219">
      <t>ジンコウ</t>
    </rPh>
    <rPh sb="220" eb="221">
      <t>スク</t>
    </rPh>
    <rPh sb="227" eb="230">
      <t>ショリジョウ</t>
    </rPh>
    <rPh sb="233" eb="234">
      <t>ユウ</t>
    </rPh>
    <rPh sb="263" eb="265">
      <t>ヨウイン</t>
    </rPh>
    <rPh sb="272" eb="273">
      <t>カンガ</t>
    </rPh>
    <rPh sb="295" eb="298">
      <t>スイセンカ</t>
    </rPh>
    <rPh sb="298" eb="299">
      <t>リツ</t>
    </rPh>
    <rPh sb="300" eb="302">
      <t>ゾウカ</t>
    </rPh>
    <rPh sb="302" eb="304">
      <t>ケイコウ</t>
    </rPh>
    <rPh sb="312" eb="314">
      <t>ジンコウ</t>
    </rPh>
    <rPh sb="314" eb="316">
      <t>ゲンショウ</t>
    </rPh>
    <rPh sb="317" eb="319">
      <t>コウレイ</t>
    </rPh>
    <rPh sb="319" eb="321">
      <t>セタイ</t>
    </rPh>
    <rPh sb="322" eb="323">
      <t>オオ</t>
    </rPh>
    <rPh sb="328" eb="330">
      <t>ヨウイン</t>
    </rPh>
    <rPh sb="335" eb="337">
      <t>ルイジ</t>
    </rPh>
    <rPh sb="337" eb="339">
      <t>ダンタイ</t>
    </rPh>
    <rPh sb="341" eb="342">
      <t>ヒク</t>
    </rPh>
    <rPh sb="343" eb="345">
      <t>スウチ</t>
    </rPh>
    <rPh sb="352" eb="353">
      <t>カンガ</t>
    </rPh>
    <phoneticPr fontId="4"/>
  </si>
  <si>
    <t>使用料収入のみで賄えないため、企業債（資本費平準化債）の借入や一般会計からの基準外繰入などにより事業を実施しており、大変厳しい経営状態である。今後は、管渠の更新はまだであるが、下水処理をする設備の更新費用に多額の費用を要することが予想されており、料金の適正化に向けた検討を実施し、安定した収入の確保に取り組む必要があると考えられます。</t>
    <rPh sb="15" eb="17">
      <t>キギョウ</t>
    </rPh>
    <rPh sb="17" eb="18">
      <t>サイ</t>
    </rPh>
    <rPh sb="19" eb="21">
      <t>シホン</t>
    </rPh>
    <rPh sb="21" eb="22">
      <t>ヒ</t>
    </rPh>
    <rPh sb="22" eb="25">
      <t>ヘイジュンカ</t>
    </rPh>
    <rPh sb="25" eb="26">
      <t>サイ</t>
    </rPh>
    <rPh sb="28" eb="30">
      <t>カリイレ</t>
    </rPh>
    <rPh sb="31" eb="33">
      <t>イッパン</t>
    </rPh>
    <rPh sb="33" eb="35">
      <t>カイケイ</t>
    </rPh>
    <rPh sb="38" eb="40">
      <t>キジュン</t>
    </rPh>
    <rPh sb="40" eb="41">
      <t>ガイ</t>
    </rPh>
    <rPh sb="41" eb="43">
      <t>クリイレ</t>
    </rPh>
    <rPh sb="48" eb="50">
      <t>ジギョウ</t>
    </rPh>
    <rPh sb="51" eb="53">
      <t>ジッシ</t>
    </rPh>
    <rPh sb="58" eb="60">
      <t>タイヘン</t>
    </rPh>
    <rPh sb="60" eb="61">
      <t>キビ</t>
    </rPh>
    <rPh sb="63" eb="65">
      <t>ケイエイ</t>
    </rPh>
    <rPh sb="65" eb="67">
      <t>ジョウタイ</t>
    </rPh>
    <rPh sb="71" eb="73">
      <t>コンゴ</t>
    </rPh>
    <rPh sb="75" eb="77">
      <t>カンキョ</t>
    </rPh>
    <rPh sb="78" eb="80">
      <t>コウシン</t>
    </rPh>
    <rPh sb="88" eb="90">
      <t>ゲスイ</t>
    </rPh>
    <rPh sb="90" eb="92">
      <t>ショリ</t>
    </rPh>
    <rPh sb="95" eb="97">
      <t>セツビ</t>
    </rPh>
    <rPh sb="98" eb="100">
      <t>コウシン</t>
    </rPh>
    <rPh sb="100" eb="102">
      <t>ヒヨウ</t>
    </rPh>
    <rPh sb="103" eb="105">
      <t>タガク</t>
    </rPh>
    <rPh sb="106" eb="108">
      <t>ヒヨウ</t>
    </rPh>
    <rPh sb="109" eb="110">
      <t>ヨウ</t>
    </rPh>
    <rPh sb="115" eb="117">
      <t>ヨソウ</t>
    </rPh>
    <rPh sb="123" eb="125">
      <t>リョウキン</t>
    </rPh>
    <rPh sb="126" eb="129">
      <t>テキセイカ</t>
    </rPh>
    <rPh sb="130" eb="131">
      <t>ム</t>
    </rPh>
    <rPh sb="133" eb="135">
      <t>ケントウ</t>
    </rPh>
    <rPh sb="136" eb="138">
      <t>ジッシ</t>
    </rPh>
    <rPh sb="140" eb="142">
      <t>アンテイ</t>
    </rPh>
    <rPh sb="144" eb="146">
      <t>シュウニュウ</t>
    </rPh>
    <rPh sb="147" eb="149">
      <t>カクホ</t>
    </rPh>
    <rPh sb="150" eb="151">
      <t>ト</t>
    </rPh>
    <rPh sb="152" eb="153">
      <t>ク</t>
    </rPh>
    <rPh sb="154" eb="156">
      <t>ヒツヨウ</t>
    </rPh>
    <rPh sb="160" eb="161">
      <t>カンガ</t>
    </rPh>
    <phoneticPr fontId="4"/>
  </si>
  <si>
    <t>古い施設でも供用開始から27年のため、管渠については法定耐用年数に達するまでにまだ十分な期間があり老朽化の心配は今のところはない。設備については、策定されたストックマネジメント計画に基づいて更新事業を実施していく計画となっており、更新費用が今後増大してくるものと思われます。</t>
    <rPh sb="0" eb="1">
      <t>フル</t>
    </rPh>
    <rPh sb="2" eb="4">
      <t>シセツ</t>
    </rPh>
    <rPh sb="6" eb="8">
      <t>キョウヨウ</t>
    </rPh>
    <rPh sb="8" eb="10">
      <t>カイシ</t>
    </rPh>
    <rPh sb="14" eb="15">
      <t>ネン</t>
    </rPh>
    <rPh sb="41" eb="43">
      <t>ジュウブン</t>
    </rPh>
    <rPh sb="49" eb="52">
      <t>ロウキュウカ</t>
    </rPh>
    <rPh sb="53" eb="55">
      <t>シンパイ</t>
    </rPh>
    <rPh sb="56" eb="57">
      <t>イマ</t>
    </rPh>
    <rPh sb="65" eb="67">
      <t>セツビ</t>
    </rPh>
    <rPh sb="73" eb="75">
      <t>サクテイ</t>
    </rPh>
    <rPh sb="88" eb="90">
      <t>ケイカク</t>
    </rPh>
    <rPh sb="91" eb="92">
      <t>モト</t>
    </rPh>
    <rPh sb="95" eb="97">
      <t>コウシン</t>
    </rPh>
    <rPh sb="97" eb="99">
      <t>ジギョウ</t>
    </rPh>
    <rPh sb="100" eb="102">
      <t>ジッシ</t>
    </rPh>
    <rPh sb="106" eb="108">
      <t>ケイカク</t>
    </rPh>
    <rPh sb="115" eb="117">
      <t>コウシン</t>
    </rPh>
    <rPh sb="117" eb="119">
      <t>ヒヨウ</t>
    </rPh>
    <rPh sb="120" eb="122">
      <t>コンゴ</t>
    </rPh>
    <rPh sb="122" eb="124">
      <t>ゾウダイ</t>
    </rPh>
    <rPh sb="131" eb="132">
      <t>オモ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</si>
</sst>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7A7-4C83-89F1-80BB740C4BC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0.13</c:v>
                </c:pt>
                <c:pt idx="3">
                  <c:v>0.36</c:v>
                </c:pt>
                <c:pt idx="4">
                  <c:v>0.39</c:v>
                </c:pt>
              </c:numCache>
            </c:numRef>
          </c:val>
          <c:smooth val="0"/>
          <c:extLst>
            <c:ext xmlns:c16="http://schemas.microsoft.com/office/drawing/2014/chart" uri="{C3380CC4-5D6E-409C-BE32-E72D297353CC}">
              <c16:uniqueId val="{00000001-67A7-4C83-89F1-80BB740C4BC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40.64</c:v>
                </c:pt>
                <c:pt idx="3">
                  <c:v>39.54</c:v>
                </c:pt>
                <c:pt idx="4">
                  <c:v>41.47</c:v>
                </c:pt>
              </c:numCache>
            </c:numRef>
          </c:val>
          <c:extLst>
            <c:ext xmlns:c16="http://schemas.microsoft.com/office/drawing/2014/chart" uri="{C3380CC4-5D6E-409C-BE32-E72D297353CC}">
              <c16:uniqueId val="{00000000-31F8-489C-8618-B8DAE2E6BF8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42.56</c:v>
                </c:pt>
                <c:pt idx="3">
                  <c:v>42.47</c:v>
                </c:pt>
                <c:pt idx="4">
                  <c:v>42.4</c:v>
                </c:pt>
              </c:numCache>
            </c:numRef>
          </c:val>
          <c:smooth val="0"/>
          <c:extLst>
            <c:ext xmlns:c16="http://schemas.microsoft.com/office/drawing/2014/chart" uri="{C3380CC4-5D6E-409C-BE32-E72D297353CC}">
              <c16:uniqueId val="{00000001-31F8-489C-8618-B8DAE2E6BF8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79.62</c:v>
                </c:pt>
                <c:pt idx="3">
                  <c:v>80.59</c:v>
                </c:pt>
                <c:pt idx="4">
                  <c:v>81.040000000000006</c:v>
                </c:pt>
              </c:numCache>
            </c:numRef>
          </c:val>
          <c:extLst>
            <c:ext xmlns:c16="http://schemas.microsoft.com/office/drawing/2014/chart" uri="{C3380CC4-5D6E-409C-BE32-E72D297353CC}">
              <c16:uniqueId val="{00000000-7B8A-4A8D-966C-A0296B9D948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83.32</c:v>
                </c:pt>
                <c:pt idx="3">
                  <c:v>83.75</c:v>
                </c:pt>
                <c:pt idx="4">
                  <c:v>84.19</c:v>
                </c:pt>
              </c:numCache>
            </c:numRef>
          </c:val>
          <c:smooth val="0"/>
          <c:extLst>
            <c:ext xmlns:c16="http://schemas.microsoft.com/office/drawing/2014/chart" uri="{C3380CC4-5D6E-409C-BE32-E72D297353CC}">
              <c16:uniqueId val="{00000001-7B8A-4A8D-966C-A0296B9D948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102.48</c:v>
                </c:pt>
                <c:pt idx="3">
                  <c:v>107.22</c:v>
                </c:pt>
                <c:pt idx="4">
                  <c:v>109.74</c:v>
                </c:pt>
              </c:numCache>
            </c:numRef>
          </c:val>
          <c:extLst>
            <c:ext xmlns:c16="http://schemas.microsoft.com/office/drawing/2014/chart" uri="{C3380CC4-5D6E-409C-BE32-E72D297353CC}">
              <c16:uniqueId val="{00000000-7C63-46F1-9F1D-B231C8FB010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101.72</c:v>
                </c:pt>
                <c:pt idx="3">
                  <c:v>102.73</c:v>
                </c:pt>
                <c:pt idx="4">
                  <c:v>105.78</c:v>
                </c:pt>
              </c:numCache>
            </c:numRef>
          </c:val>
          <c:smooth val="0"/>
          <c:extLst>
            <c:ext xmlns:c16="http://schemas.microsoft.com/office/drawing/2014/chart" uri="{C3380CC4-5D6E-409C-BE32-E72D297353CC}">
              <c16:uniqueId val="{00000001-7C63-46F1-9F1D-B231C8FB010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3.94</c:v>
                </c:pt>
                <c:pt idx="3">
                  <c:v>7.89</c:v>
                </c:pt>
                <c:pt idx="4">
                  <c:v>11.34</c:v>
                </c:pt>
              </c:numCache>
            </c:numRef>
          </c:val>
          <c:extLst>
            <c:ext xmlns:c16="http://schemas.microsoft.com/office/drawing/2014/chart" uri="{C3380CC4-5D6E-409C-BE32-E72D297353CC}">
              <c16:uniqueId val="{00000000-F33E-4784-9F88-3715FA5C7D6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24.68</c:v>
                </c:pt>
                <c:pt idx="3">
                  <c:v>24.68</c:v>
                </c:pt>
                <c:pt idx="4">
                  <c:v>21.36</c:v>
                </c:pt>
              </c:numCache>
            </c:numRef>
          </c:val>
          <c:smooth val="0"/>
          <c:extLst>
            <c:ext xmlns:c16="http://schemas.microsoft.com/office/drawing/2014/chart" uri="{C3380CC4-5D6E-409C-BE32-E72D297353CC}">
              <c16:uniqueId val="{00000001-F33E-4784-9F88-3715FA5C7D6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189-43A3-89D1-635B3D4B20F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0.01</c:v>
                </c:pt>
                <c:pt idx="3">
                  <c:v>8.6199999999999992</c:v>
                </c:pt>
                <c:pt idx="4">
                  <c:v>0.01</c:v>
                </c:pt>
              </c:numCache>
            </c:numRef>
          </c:val>
          <c:smooth val="0"/>
          <c:extLst>
            <c:ext xmlns:c16="http://schemas.microsoft.com/office/drawing/2014/chart" uri="{C3380CC4-5D6E-409C-BE32-E72D297353CC}">
              <c16:uniqueId val="{00000001-E189-43A3-89D1-635B3D4B20F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283.5</c:v>
                </c:pt>
                <c:pt idx="3">
                  <c:v>229.29</c:v>
                </c:pt>
                <c:pt idx="4">
                  <c:v>158.88999999999999</c:v>
                </c:pt>
              </c:numCache>
            </c:numRef>
          </c:val>
          <c:extLst>
            <c:ext xmlns:c16="http://schemas.microsoft.com/office/drawing/2014/chart" uri="{C3380CC4-5D6E-409C-BE32-E72D297353CC}">
              <c16:uniqueId val="{00000000-A766-4F39-A70A-566EA50AF39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112.88</c:v>
                </c:pt>
                <c:pt idx="3">
                  <c:v>94.97</c:v>
                </c:pt>
                <c:pt idx="4">
                  <c:v>63.96</c:v>
                </c:pt>
              </c:numCache>
            </c:numRef>
          </c:val>
          <c:smooth val="0"/>
          <c:extLst>
            <c:ext xmlns:c16="http://schemas.microsoft.com/office/drawing/2014/chart" uri="{C3380CC4-5D6E-409C-BE32-E72D297353CC}">
              <c16:uniqueId val="{00000001-A766-4F39-A70A-566EA50AF39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11.59</c:v>
                </c:pt>
                <c:pt idx="3">
                  <c:v>22.27</c:v>
                </c:pt>
                <c:pt idx="4">
                  <c:v>16.57</c:v>
                </c:pt>
              </c:numCache>
            </c:numRef>
          </c:val>
          <c:extLst>
            <c:ext xmlns:c16="http://schemas.microsoft.com/office/drawing/2014/chart" uri="{C3380CC4-5D6E-409C-BE32-E72D297353CC}">
              <c16:uniqueId val="{00000000-1808-4D0E-8803-FBB87966D5D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49.18</c:v>
                </c:pt>
                <c:pt idx="3">
                  <c:v>47.72</c:v>
                </c:pt>
                <c:pt idx="4">
                  <c:v>44.24</c:v>
                </c:pt>
              </c:numCache>
            </c:numRef>
          </c:val>
          <c:smooth val="0"/>
          <c:extLst>
            <c:ext xmlns:c16="http://schemas.microsoft.com/office/drawing/2014/chart" uri="{C3380CC4-5D6E-409C-BE32-E72D297353CC}">
              <c16:uniqueId val="{00000001-1808-4D0E-8803-FBB87966D5D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6080.45</c:v>
                </c:pt>
                <c:pt idx="3">
                  <c:v>5968.81</c:v>
                </c:pt>
                <c:pt idx="4">
                  <c:v>5672.21</c:v>
                </c:pt>
              </c:numCache>
            </c:numRef>
          </c:val>
          <c:extLst>
            <c:ext xmlns:c16="http://schemas.microsoft.com/office/drawing/2014/chart" uri="{C3380CC4-5D6E-409C-BE32-E72D297353CC}">
              <c16:uniqueId val="{00000000-D0A7-465A-86EE-F3BC68721D4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1194.1500000000001</c:v>
                </c:pt>
                <c:pt idx="3">
                  <c:v>1206.79</c:v>
                </c:pt>
                <c:pt idx="4">
                  <c:v>1258.43</c:v>
                </c:pt>
              </c:numCache>
            </c:numRef>
          </c:val>
          <c:smooth val="0"/>
          <c:extLst>
            <c:ext xmlns:c16="http://schemas.microsoft.com/office/drawing/2014/chart" uri="{C3380CC4-5D6E-409C-BE32-E72D297353CC}">
              <c16:uniqueId val="{00000001-D0A7-465A-86EE-F3BC68721D4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29.92</c:v>
                </c:pt>
                <c:pt idx="3">
                  <c:v>28.41</c:v>
                </c:pt>
                <c:pt idx="4">
                  <c:v>28.91</c:v>
                </c:pt>
              </c:numCache>
            </c:numRef>
          </c:val>
          <c:extLst>
            <c:ext xmlns:c16="http://schemas.microsoft.com/office/drawing/2014/chart" uri="{C3380CC4-5D6E-409C-BE32-E72D297353CC}">
              <c16:uniqueId val="{00000000-F6CC-47F8-A57C-39B41E25383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72.260000000000005</c:v>
                </c:pt>
                <c:pt idx="3">
                  <c:v>71.84</c:v>
                </c:pt>
                <c:pt idx="4">
                  <c:v>73.36</c:v>
                </c:pt>
              </c:numCache>
            </c:numRef>
          </c:val>
          <c:smooth val="0"/>
          <c:extLst>
            <c:ext xmlns:c16="http://schemas.microsoft.com/office/drawing/2014/chart" uri="{C3380CC4-5D6E-409C-BE32-E72D297353CC}">
              <c16:uniqueId val="{00000001-F6CC-47F8-A57C-39B41E25383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597.66</c:v>
                </c:pt>
                <c:pt idx="3">
                  <c:v>627.76</c:v>
                </c:pt>
                <c:pt idx="4">
                  <c:v>621.38</c:v>
                </c:pt>
              </c:numCache>
            </c:numRef>
          </c:val>
          <c:extLst>
            <c:ext xmlns:c16="http://schemas.microsoft.com/office/drawing/2014/chart" uri="{C3380CC4-5D6E-409C-BE32-E72D297353CC}">
              <c16:uniqueId val="{00000000-E48F-4356-AA5D-115B1AEA46A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230.02</c:v>
                </c:pt>
                <c:pt idx="3">
                  <c:v>228.47</c:v>
                </c:pt>
                <c:pt idx="4">
                  <c:v>224.88</c:v>
                </c:pt>
              </c:numCache>
            </c:numRef>
          </c:val>
          <c:smooth val="0"/>
          <c:extLst>
            <c:ext xmlns:c16="http://schemas.microsoft.com/office/drawing/2014/chart" uri="{C3380CC4-5D6E-409C-BE32-E72D297353CC}">
              <c16:uniqueId val="{00000001-E48F-4356-AA5D-115B1AEA46A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31" zoomScaleNormal="100" workbookViewId="0">
      <selection activeCell="CA47" sqref="CA4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石川県　輪島市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25638</v>
      </c>
      <c r="AM8" s="51"/>
      <c r="AN8" s="51"/>
      <c r="AO8" s="51"/>
      <c r="AP8" s="51"/>
      <c r="AQ8" s="51"/>
      <c r="AR8" s="51"/>
      <c r="AS8" s="51"/>
      <c r="AT8" s="46">
        <f>データ!T6</f>
        <v>426.32</v>
      </c>
      <c r="AU8" s="46"/>
      <c r="AV8" s="46"/>
      <c r="AW8" s="46"/>
      <c r="AX8" s="46"/>
      <c r="AY8" s="46"/>
      <c r="AZ8" s="46"/>
      <c r="BA8" s="46"/>
      <c r="BB8" s="46">
        <f>データ!U6</f>
        <v>60.14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48.85</v>
      </c>
      <c r="J10" s="46"/>
      <c r="K10" s="46"/>
      <c r="L10" s="46"/>
      <c r="M10" s="46"/>
      <c r="N10" s="46"/>
      <c r="O10" s="46"/>
      <c r="P10" s="46">
        <f>データ!P6</f>
        <v>12.32</v>
      </c>
      <c r="Q10" s="46"/>
      <c r="R10" s="46"/>
      <c r="S10" s="46"/>
      <c r="T10" s="46"/>
      <c r="U10" s="46"/>
      <c r="V10" s="46"/>
      <c r="W10" s="46">
        <f>データ!Q6</f>
        <v>86.82</v>
      </c>
      <c r="X10" s="46"/>
      <c r="Y10" s="46"/>
      <c r="Z10" s="46"/>
      <c r="AA10" s="46"/>
      <c r="AB10" s="46"/>
      <c r="AC10" s="46"/>
      <c r="AD10" s="51">
        <f>データ!R6</f>
        <v>3450</v>
      </c>
      <c r="AE10" s="51"/>
      <c r="AF10" s="51"/>
      <c r="AG10" s="51"/>
      <c r="AH10" s="51"/>
      <c r="AI10" s="51"/>
      <c r="AJ10" s="51"/>
      <c r="AK10" s="2"/>
      <c r="AL10" s="51">
        <f>データ!V6</f>
        <v>3102</v>
      </c>
      <c r="AM10" s="51"/>
      <c r="AN10" s="51"/>
      <c r="AO10" s="51"/>
      <c r="AP10" s="51"/>
      <c r="AQ10" s="51"/>
      <c r="AR10" s="51"/>
      <c r="AS10" s="51"/>
      <c r="AT10" s="46">
        <f>データ!W6</f>
        <v>1.76</v>
      </c>
      <c r="AU10" s="46"/>
      <c r="AV10" s="46"/>
      <c r="AW10" s="46"/>
      <c r="AX10" s="46"/>
      <c r="AY10" s="46"/>
      <c r="AZ10" s="46"/>
      <c r="BA10" s="46"/>
      <c r="BB10" s="46">
        <f>データ!X6</f>
        <v>1762.5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dQi+3m6KUJqxJ6JoRWy2zH18TCML/OpBKTsoCnoE4aSbcR//Te7oQCqnZp17zMWxLt+6G1I7dBGqRjx7yIq98A==" saltValue="i5g+c9MMnAVVFllThpxb1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172049</v>
      </c>
      <c r="D6" s="33">
        <f t="shared" si="3"/>
        <v>46</v>
      </c>
      <c r="E6" s="33">
        <f t="shared" si="3"/>
        <v>17</v>
      </c>
      <c r="F6" s="33">
        <f t="shared" si="3"/>
        <v>4</v>
      </c>
      <c r="G6" s="33">
        <f t="shared" si="3"/>
        <v>0</v>
      </c>
      <c r="H6" s="33" t="str">
        <f t="shared" si="3"/>
        <v>石川県　輪島市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48.85</v>
      </c>
      <c r="P6" s="34">
        <f t="shared" si="3"/>
        <v>12.32</v>
      </c>
      <c r="Q6" s="34">
        <f t="shared" si="3"/>
        <v>86.82</v>
      </c>
      <c r="R6" s="34">
        <f t="shared" si="3"/>
        <v>3450</v>
      </c>
      <c r="S6" s="34">
        <f t="shared" si="3"/>
        <v>25638</v>
      </c>
      <c r="T6" s="34">
        <f t="shared" si="3"/>
        <v>426.32</v>
      </c>
      <c r="U6" s="34">
        <f t="shared" si="3"/>
        <v>60.14</v>
      </c>
      <c r="V6" s="34">
        <f t="shared" si="3"/>
        <v>3102</v>
      </c>
      <c r="W6" s="34">
        <f t="shared" si="3"/>
        <v>1.76</v>
      </c>
      <c r="X6" s="34">
        <f t="shared" si="3"/>
        <v>1762.5</v>
      </c>
      <c r="Y6" s="35" t="str">
        <f>IF(Y7="",NA(),Y7)</f>
        <v>-</v>
      </c>
      <c r="Z6" s="35" t="str">
        <f t="shared" ref="Z6:AH6" si="4">IF(Z7="",NA(),Z7)</f>
        <v>-</v>
      </c>
      <c r="AA6" s="35">
        <f t="shared" si="4"/>
        <v>102.48</v>
      </c>
      <c r="AB6" s="35">
        <f t="shared" si="4"/>
        <v>107.22</v>
      </c>
      <c r="AC6" s="35">
        <f t="shared" si="4"/>
        <v>109.74</v>
      </c>
      <c r="AD6" s="35" t="str">
        <f t="shared" si="4"/>
        <v>-</v>
      </c>
      <c r="AE6" s="35" t="str">
        <f t="shared" si="4"/>
        <v>-</v>
      </c>
      <c r="AF6" s="35">
        <f t="shared" si="4"/>
        <v>101.72</v>
      </c>
      <c r="AG6" s="35">
        <f t="shared" si="4"/>
        <v>102.73</v>
      </c>
      <c r="AH6" s="35">
        <f t="shared" si="4"/>
        <v>105.78</v>
      </c>
      <c r="AI6" s="34" t="str">
        <f>IF(AI7="","",IF(AI7="-","【-】","【"&amp;SUBSTITUTE(TEXT(AI7,"#,##0.00"),"-","△")&amp;"】"))</f>
        <v>【104.83】</v>
      </c>
      <c r="AJ6" s="35" t="str">
        <f>IF(AJ7="",NA(),AJ7)</f>
        <v>-</v>
      </c>
      <c r="AK6" s="35" t="str">
        <f t="shared" ref="AK6:AS6" si="5">IF(AK7="",NA(),AK7)</f>
        <v>-</v>
      </c>
      <c r="AL6" s="35">
        <f t="shared" si="5"/>
        <v>283.5</v>
      </c>
      <c r="AM6" s="35">
        <f t="shared" si="5"/>
        <v>229.29</v>
      </c>
      <c r="AN6" s="35">
        <f t="shared" si="5"/>
        <v>158.88999999999999</v>
      </c>
      <c r="AO6" s="35" t="str">
        <f t="shared" si="5"/>
        <v>-</v>
      </c>
      <c r="AP6" s="35" t="str">
        <f t="shared" si="5"/>
        <v>-</v>
      </c>
      <c r="AQ6" s="35">
        <f t="shared" si="5"/>
        <v>112.88</v>
      </c>
      <c r="AR6" s="35">
        <f t="shared" si="5"/>
        <v>94.97</v>
      </c>
      <c r="AS6" s="35">
        <f t="shared" si="5"/>
        <v>63.96</v>
      </c>
      <c r="AT6" s="34" t="str">
        <f>IF(AT7="","",IF(AT7="-","【-】","【"&amp;SUBSTITUTE(TEXT(AT7,"#,##0.00"),"-","△")&amp;"】"))</f>
        <v>【61.55】</v>
      </c>
      <c r="AU6" s="35" t="str">
        <f>IF(AU7="",NA(),AU7)</f>
        <v>-</v>
      </c>
      <c r="AV6" s="35" t="str">
        <f t="shared" ref="AV6:BD6" si="6">IF(AV7="",NA(),AV7)</f>
        <v>-</v>
      </c>
      <c r="AW6" s="35">
        <f t="shared" si="6"/>
        <v>11.59</v>
      </c>
      <c r="AX6" s="35">
        <f t="shared" si="6"/>
        <v>22.27</v>
      </c>
      <c r="AY6" s="35">
        <f t="shared" si="6"/>
        <v>16.57</v>
      </c>
      <c r="AZ6" s="35" t="str">
        <f t="shared" si="6"/>
        <v>-</v>
      </c>
      <c r="BA6" s="35" t="str">
        <f t="shared" si="6"/>
        <v>-</v>
      </c>
      <c r="BB6" s="35">
        <f t="shared" si="6"/>
        <v>49.18</v>
      </c>
      <c r="BC6" s="35">
        <f t="shared" si="6"/>
        <v>47.72</v>
      </c>
      <c r="BD6" s="35">
        <f t="shared" si="6"/>
        <v>44.24</v>
      </c>
      <c r="BE6" s="34" t="str">
        <f>IF(BE7="","",IF(BE7="-","【-】","【"&amp;SUBSTITUTE(TEXT(BE7,"#,##0.00"),"-","△")&amp;"】"))</f>
        <v>【45.34】</v>
      </c>
      <c r="BF6" s="35" t="str">
        <f>IF(BF7="",NA(),BF7)</f>
        <v>-</v>
      </c>
      <c r="BG6" s="35" t="str">
        <f t="shared" ref="BG6:BO6" si="7">IF(BG7="",NA(),BG7)</f>
        <v>-</v>
      </c>
      <c r="BH6" s="35">
        <f t="shared" si="7"/>
        <v>6080.45</v>
      </c>
      <c r="BI6" s="35">
        <f t="shared" si="7"/>
        <v>5968.81</v>
      </c>
      <c r="BJ6" s="35">
        <f t="shared" si="7"/>
        <v>5672.21</v>
      </c>
      <c r="BK6" s="35" t="str">
        <f t="shared" si="7"/>
        <v>-</v>
      </c>
      <c r="BL6" s="35" t="str">
        <f t="shared" si="7"/>
        <v>-</v>
      </c>
      <c r="BM6" s="35">
        <f t="shared" si="7"/>
        <v>1194.1500000000001</v>
      </c>
      <c r="BN6" s="35">
        <f t="shared" si="7"/>
        <v>1206.79</v>
      </c>
      <c r="BO6" s="35">
        <f t="shared" si="7"/>
        <v>1258.43</v>
      </c>
      <c r="BP6" s="34" t="str">
        <f>IF(BP7="","",IF(BP7="-","【-】","【"&amp;SUBSTITUTE(TEXT(BP7,"#,##0.00"),"-","△")&amp;"】"))</f>
        <v>【1,260.21】</v>
      </c>
      <c r="BQ6" s="35" t="str">
        <f>IF(BQ7="",NA(),BQ7)</f>
        <v>-</v>
      </c>
      <c r="BR6" s="35" t="str">
        <f t="shared" ref="BR6:BZ6" si="8">IF(BR7="",NA(),BR7)</f>
        <v>-</v>
      </c>
      <c r="BS6" s="35">
        <f t="shared" si="8"/>
        <v>29.92</v>
      </c>
      <c r="BT6" s="35">
        <f t="shared" si="8"/>
        <v>28.41</v>
      </c>
      <c r="BU6" s="35">
        <f t="shared" si="8"/>
        <v>28.91</v>
      </c>
      <c r="BV6" s="35" t="str">
        <f t="shared" si="8"/>
        <v>-</v>
      </c>
      <c r="BW6" s="35" t="str">
        <f t="shared" si="8"/>
        <v>-</v>
      </c>
      <c r="BX6" s="35">
        <f t="shared" si="8"/>
        <v>72.260000000000005</v>
      </c>
      <c r="BY6" s="35">
        <f t="shared" si="8"/>
        <v>71.84</v>
      </c>
      <c r="BZ6" s="35">
        <f t="shared" si="8"/>
        <v>73.36</v>
      </c>
      <c r="CA6" s="34" t="str">
        <f>IF(CA7="","",IF(CA7="-","【-】","【"&amp;SUBSTITUTE(TEXT(CA7,"#,##0.00"),"-","△")&amp;"】"))</f>
        <v>【75.29】</v>
      </c>
      <c r="CB6" s="35" t="str">
        <f>IF(CB7="",NA(),CB7)</f>
        <v>-</v>
      </c>
      <c r="CC6" s="35" t="str">
        <f t="shared" ref="CC6:CK6" si="9">IF(CC7="",NA(),CC7)</f>
        <v>-</v>
      </c>
      <c r="CD6" s="35">
        <f t="shared" si="9"/>
        <v>597.66</v>
      </c>
      <c r="CE6" s="35">
        <f t="shared" si="9"/>
        <v>627.76</v>
      </c>
      <c r="CF6" s="35">
        <f t="shared" si="9"/>
        <v>621.38</v>
      </c>
      <c r="CG6" s="35" t="str">
        <f t="shared" si="9"/>
        <v>-</v>
      </c>
      <c r="CH6" s="35" t="str">
        <f t="shared" si="9"/>
        <v>-</v>
      </c>
      <c r="CI6" s="35">
        <f t="shared" si="9"/>
        <v>230.02</v>
      </c>
      <c r="CJ6" s="35">
        <f t="shared" si="9"/>
        <v>228.47</v>
      </c>
      <c r="CK6" s="35">
        <f t="shared" si="9"/>
        <v>224.88</v>
      </c>
      <c r="CL6" s="34" t="str">
        <f>IF(CL7="","",IF(CL7="-","【-】","【"&amp;SUBSTITUTE(TEXT(CL7,"#,##0.00"),"-","△")&amp;"】"))</f>
        <v>【215.41】</v>
      </c>
      <c r="CM6" s="35" t="str">
        <f>IF(CM7="",NA(),CM7)</f>
        <v>-</v>
      </c>
      <c r="CN6" s="35" t="str">
        <f t="shared" ref="CN6:CV6" si="10">IF(CN7="",NA(),CN7)</f>
        <v>-</v>
      </c>
      <c r="CO6" s="35">
        <f t="shared" si="10"/>
        <v>40.64</v>
      </c>
      <c r="CP6" s="35">
        <f t="shared" si="10"/>
        <v>39.54</v>
      </c>
      <c r="CQ6" s="35">
        <f t="shared" si="10"/>
        <v>41.47</v>
      </c>
      <c r="CR6" s="35" t="str">
        <f t="shared" si="10"/>
        <v>-</v>
      </c>
      <c r="CS6" s="35" t="str">
        <f t="shared" si="10"/>
        <v>-</v>
      </c>
      <c r="CT6" s="35">
        <f t="shared" si="10"/>
        <v>42.56</v>
      </c>
      <c r="CU6" s="35">
        <f t="shared" si="10"/>
        <v>42.47</v>
      </c>
      <c r="CV6" s="35">
        <f t="shared" si="10"/>
        <v>42.4</v>
      </c>
      <c r="CW6" s="34" t="str">
        <f>IF(CW7="","",IF(CW7="-","【-】","【"&amp;SUBSTITUTE(TEXT(CW7,"#,##0.00"),"-","△")&amp;"】"))</f>
        <v>【42.90】</v>
      </c>
      <c r="CX6" s="35" t="str">
        <f>IF(CX7="",NA(),CX7)</f>
        <v>-</v>
      </c>
      <c r="CY6" s="35" t="str">
        <f t="shared" ref="CY6:DG6" si="11">IF(CY7="",NA(),CY7)</f>
        <v>-</v>
      </c>
      <c r="CZ6" s="35">
        <f t="shared" si="11"/>
        <v>79.62</v>
      </c>
      <c r="DA6" s="35">
        <f t="shared" si="11"/>
        <v>80.59</v>
      </c>
      <c r="DB6" s="35">
        <f t="shared" si="11"/>
        <v>81.040000000000006</v>
      </c>
      <c r="DC6" s="35" t="str">
        <f t="shared" si="11"/>
        <v>-</v>
      </c>
      <c r="DD6" s="35" t="str">
        <f t="shared" si="11"/>
        <v>-</v>
      </c>
      <c r="DE6" s="35">
        <f t="shared" si="11"/>
        <v>83.32</v>
      </c>
      <c r="DF6" s="35">
        <f t="shared" si="11"/>
        <v>83.75</v>
      </c>
      <c r="DG6" s="35">
        <f t="shared" si="11"/>
        <v>84.19</v>
      </c>
      <c r="DH6" s="34" t="str">
        <f>IF(DH7="","",IF(DH7="-","【-】","【"&amp;SUBSTITUTE(TEXT(DH7,"#,##0.00"),"-","△")&amp;"】"))</f>
        <v>【84.75】</v>
      </c>
      <c r="DI6" s="35" t="str">
        <f>IF(DI7="",NA(),DI7)</f>
        <v>-</v>
      </c>
      <c r="DJ6" s="35" t="str">
        <f t="shared" ref="DJ6:DR6" si="12">IF(DJ7="",NA(),DJ7)</f>
        <v>-</v>
      </c>
      <c r="DK6" s="35">
        <f t="shared" si="12"/>
        <v>3.94</v>
      </c>
      <c r="DL6" s="35">
        <f t="shared" si="12"/>
        <v>7.89</v>
      </c>
      <c r="DM6" s="35">
        <f t="shared" si="12"/>
        <v>11.34</v>
      </c>
      <c r="DN6" s="35" t="str">
        <f t="shared" si="12"/>
        <v>-</v>
      </c>
      <c r="DO6" s="35" t="str">
        <f t="shared" si="12"/>
        <v>-</v>
      </c>
      <c r="DP6" s="35">
        <f t="shared" si="12"/>
        <v>24.68</v>
      </c>
      <c r="DQ6" s="35">
        <f t="shared" si="12"/>
        <v>24.68</v>
      </c>
      <c r="DR6" s="35">
        <f t="shared" si="12"/>
        <v>21.36</v>
      </c>
      <c r="DS6" s="34" t="str">
        <f>IF(DS7="","",IF(DS7="-","【-】","【"&amp;SUBSTITUTE(TEXT(DS7,"#,##0.00"),"-","△")&amp;"】"))</f>
        <v>【23.60】</v>
      </c>
      <c r="DT6" s="35" t="str">
        <f>IF(DT7="",NA(),DT7)</f>
        <v>-</v>
      </c>
      <c r="DU6" s="35" t="str">
        <f t="shared" ref="DU6:EC6" si="13">IF(DU7="",NA(),DU7)</f>
        <v>-</v>
      </c>
      <c r="DV6" s="34">
        <f t="shared" si="13"/>
        <v>0</v>
      </c>
      <c r="DW6" s="34">
        <f t="shared" si="13"/>
        <v>0</v>
      </c>
      <c r="DX6" s="34">
        <f t="shared" si="13"/>
        <v>0</v>
      </c>
      <c r="DY6" s="35" t="str">
        <f t="shared" si="13"/>
        <v>-</v>
      </c>
      <c r="DZ6" s="35" t="str">
        <f t="shared" si="13"/>
        <v>-</v>
      </c>
      <c r="EA6" s="35">
        <f t="shared" si="13"/>
        <v>0.01</v>
      </c>
      <c r="EB6" s="35">
        <f t="shared" si="13"/>
        <v>8.6199999999999992</v>
      </c>
      <c r="EC6" s="35">
        <f t="shared" si="13"/>
        <v>0.01</v>
      </c>
      <c r="ED6" s="34" t="str">
        <f>IF(ED7="","",IF(ED7="-","【-】","【"&amp;SUBSTITUTE(TEXT(ED7,"#,##0.00"),"-","△")&amp;"】"))</f>
        <v>【0.01】</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0.13</v>
      </c>
      <c r="EM6" s="35">
        <f t="shared" si="14"/>
        <v>0.36</v>
      </c>
      <c r="EN6" s="35">
        <f t="shared" si="14"/>
        <v>0.39</v>
      </c>
      <c r="EO6" s="34" t="str">
        <f>IF(EO7="","",IF(EO7="-","【-】","【"&amp;SUBSTITUTE(TEXT(EO7,"#,##0.00"),"-","△")&amp;"】"))</f>
        <v>【0.30】</v>
      </c>
    </row>
    <row r="7" spans="1:148" s="36" customFormat="1" x14ac:dyDescent="0.15">
      <c r="A7" s="28"/>
      <c r="B7" s="37">
        <v>2020</v>
      </c>
      <c r="C7" s="37">
        <v>172049</v>
      </c>
      <c r="D7" s="37">
        <v>46</v>
      </c>
      <c r="E7" s="37">
        <v>17</v>
      </c>
      <c r="F7" s="37">
        <v>4</v>
      </c>
      <c r="G7" s="37">
        <v>0</v>
      </c>
      <c r="H7" s="37" t="s">
        <v>96</v>
      </c>
      <c r="I7" s="37" t="s">
        <v>97</v>
      </c>
      <c r="J7" s="37" t="s">
        <v>98</v>
      </c>
      <c r="K7" s="37" t="s">
        <v>99</v>
      </c>
      <c r="L7" s="37" t="s">
        <v>100</v>
      </c>
      <c r="M7" s="37" t="s">
        <v>101</v>
      </c>
      <c r="N7" s="38" t="s">
        <v>102</v>
      </c>
      <c r="O7" s="38">
        <v>48.85</v>
      </c>
      <c r="P7" s="38">
        <v>12.32</v>
      </c>
      <c r="Q7" s="38">
        <v>86.82</v>
      </c>
      <c r="R7" s="38">
        <v>3450</v>
      </c>
      <c r="S7" s="38">
        <v>25638</v>
      </c>
      <c r="T7" s="38">
        <v>426.32</v>
      </c>
      <c r="U7" s="38">
        <v>60.14</v>
      </c>
      <c r="V7" s="38">
        <v>3102</v>
      </c>
      <c r="W7" s="38">
        <v>1.76</v>
      </c>
      <c r="X7" s="38">
        <v>1762.5</v>
      </c>
      <c r="Y7" s="38" t="s">
        <v>102</v>
      </c>
      <c r="Z7" s="38" t="s">
        <v>102</v>
      </c>
      <c r="AA7" s="38">
        <v>102.48</v>
      </c>
      <c r="AB7" s="38">
        <v>107.22</v>
      </c>
      <c r="AC7" s="38">
        <v>109.74</v>
      </c>
      <c r="AD7" s="38" t="s">
        <v>102</v>
      </c>
      <c r="AE7" s="38" t="s">
        <v>102</v>
      </c>
      <c r="AF7" s="38">
        <v>101.72</v>
      </c>
      <c r="AG7" s="38">
        <v>102.73</v>
      </c>
      <c r="AH7" s="38">
        <v>105.78</v>
      </c>
      <c r="AI7" s="38">
        <v>104.83</v>
      </c>
      <c r="AJ7" s="38" t="s">
        <v>102</v>
      </c>
      <c r="AK7" s="38" t="s">
        <v>102</v>
      </c>
      <c r="AL7" s="38">
        <v>283.5</v>
      </c>
      <c r="AM7" s="38">
        <v>229.29</v>
      </c>
      <c r="AN7" s="38">
        <v>158.88999999999999</v>
      </c>
      <c r="AO7" s="38" t="s">
        <v>102</v>
      </c>
      <c r="AP7" s="38" t="s">
        <v>102</v>
      </c>
      <c r="AQ7" s="38">
        <v>112.88</v>
      </c>
      <c r="AR7" s="38">
        <v>94.97</v>
      </c>
      <c r="AS7" s="38">
        <v>63.96</v>
      </c>
      <c r="AT7" s="38">
        <v>61.55</v>
      </c>
      <c r="AU7" s="38" t="s">
        <v>102</v>
      </c>
      <c r="AV7" s="38" t="s">
        <v>102</v>
      </c>
      <c r="AW7" s="38">
        <v>11.59</v>
      </c>
      <c r="AX7" s="38">
        <v>22.27</v>
      </c>
      <c r="AY7" s="38">
        <v>16.57</v>
      </c>
      <c r="AZ7" s="38" t="s">
        <v>102</v>
      </c>
      <c r="BA7" s="38" t="s">
        <v>102</v>
      </c>
      <c r="BB7" s="38">
        <v>49.18</v>
      </c>
      <c r="BC7" s="38">
        <v>47.72</v>
      </c>
      <c r="BD7" s="38">
        <v>44.24</v>
      </c>
      <c r="BE7" s="38">
        <v>45.34</v>
      </c>
      <c r="BF7" s="38" t="s">
        <v>102</v>
      </c>
      <c r="BG7" s="38" t="s">
        <v>102</v>
      </c>
      <c r="BH7" s="38">
        <v>6080.45</v>
      </c>
      <c r="BI7" s="38">
        <v>5968.81</v>
      </c>
      <c r="BJ7" s="38">
        <v>5672.21</v>
      </c>
      <c r="BK7" s="38" t="s">
        <v>102</v>
      </c>
      <c r="BL7" s="38" t="s">
        <v>102</v>
      </c>
      <c r="BM7" s="38">
        <v>1194.1500000000001</v>
      </c>
      <c r="BN7" s="38">
        <v>1206.79</v>
      </c>
      <c r="BO7" s="38">
        <v>1258.43</v>
      </c>
      <c r="BP7" s="38">
        <v>1260.21</v>
      </c>
      <c r="BQ7" s="38" t="s">
        <v>102</v>
      </c>
      <c r="BR7" s="38" t="s">
        <v>102</v>
      </c>
      <c r="BS7" s="38">
        <v>29.92</v>
      </c>
      <c r="BT7" s="38">
        <v>28.41</v>
      </c>
      <c r="BU7" s="38">
        <v>28.91</v>
      </c>
      <c r="BV7" s="38" t="s">
        <v>102</v>
      </c>
      <c r="BW7" s="38" t="s">
        <v>102</v>
      </c>
      <c r="BX7" s="38">
        <v>72.260000000000005</v>
      </c>
      <c r="BY7" s="38">
        <v>71.84</v>
      </c>
      <c r="BZ7" s="38">
        <v>73.36</v>
      </c>
      <c r="CA7" s="38">
        <v>75.290000000000006</v>
      </c>
      <c r="CB7" s="38" t="s">
        <v>102</v>
      </c>
      <c r="CC7" s="38" t="s">
        <v>102</v>
      </c>
      <c r="CD7" s="38">
        <v>597.66</v>
      </c>
      <c r="CE7" s="38">
        <v>627.76</v>
      </c>
      <c r="CF7" s="38">
        <v>621.38</v>
      </c>
      <c r="CG7" s="38" t="s">
        <v>102</v>
      </c>
      <c r="CH7" s="38" t="s">
        <v>102</v>
      </c>
      <c r="CI7" s="38">
        <v>230.02</v>
      </c>
      <c r="CJ7" s="38">
        <v>228.47</v>
      </c>
      <c r="CK7" s="38">
        <v>224.88</v>
      </c>
      <c r="CL7" s="38">
        <v>215.41</v>
      </c>
      <c r="CM7" s="38" t="s">
        <v>102</v>
      </c>
      <c r="CN7" s="38" t="s">
        <v>102</v>
      </c>
      <c r="CO7" s="38">
        <v>40.64</v>
      </c>
      <c r="CP7" s="38">
        <v>39.54</v>
      </c>
      <c r="CQ7" s="38">
        <v>41.47</v>
      </c>
      <c r="CR7" s="38" t="s">
        <v>102</v>
      </c>
      <c r="CS7" s="38" t="s">
        <v>102</v>
      </c>
      <c r="CT7" s="38">
        <v>42.56</v>
      </c>
      <c r="CU7" s="38">
        <v>42.47</v>
      </c>
      <c r="CV7" s="38">
        <v>42.4</v>
      </c>
      <c r="CW7" s="38">
        <v>42.9</v>
      </c>
      <c r="CX7" s="38" t="s">
        <v>102</v>
      </c>
      <c r="CY7" s="38" t="s">
        <v>102</v>
      </c>
      <c r="CZ7" s="38">
        <v>79.62</v>
      </c>
      <c r="DA7" s="38">
        <v>80.59</v>
      </c>
      <c r="DB7" s="38">
        <v>81.040000000000006</v>
      </c>
      <c r="DC7" s="38" t="s">
        <v>102</v>
      </c>
      <c r="DD7" s="38" t="s">
        <v>102</v>
      </c>
      <c r="DE7" s="38">
        <v>83.32</v>
      </c>
      <c r="DF7" s="38">
        <v>83.75</v>
      </c>
      <c r="DG7" s="38">
        <v>84.19</v>
      </c>
      <c r="DH7" s="38">
        <v>84.75</v>
      </c>
      <c r="DI7" s="38" t="s">
        <v>102</v>
      </c>
      <c r="DJ7" s="38" t="s">
        <v>102</v>
      </c>
      <c r="DK7" s="38">
        <v>3.94</v>
      </c>
      <c r="DL7" s="38">
        <v>7.89</v>
      </c>
      <c r="DM7" s="38">
        <v>11.34</v>
      </c>
      <c r="DN7" s="38" t="s">
        <v>102</v>
      </c>
      <c r="DO7" s="38" t="s">
        <v>102</v>
      </c>
      <c r="DP7" s="38">
        <v>24.68</v>
      </c>
      <c r="DQ7" s="38">
        <v>24.68</v>
      </c>
      <c r="DR7" s="38">
        <v>21.36</v>
      </c>
      <c r="DS7" s="38">
        <v>23.6</v>
      </c>
      <c r="DT7" s="38" t="s">
        <v>102</v>
      </c>
      <c r="DU7" s="38" t="s">
        <v>102</v>
      </c>
      <c r="DV7" s="38">
        <v>0</v>
      </c>
      <c r="DW7" s="38">
        <v>0</v>
      </c>
      <c r="DX7" s="38">
        <v>0</v>
      </c>
      <c r="DY7" s="38" t="s">
        <v>102</v>
      </c>
      <c r="DZ7" s="38" t="s">
        <v>102</v>
      </c>
      <c r="EA7" s="38">
        <v>0.01</v>
      </c>
      <c r="EB7" s="38">
        <v>8.6199999999999992</v>
      </c>
      <c r="EC7" s="38">
        <v>0.01</v>
      </c>
      <c r="ED7" s="38">
        <v>0.01</v>
      </c>
      <c r="EE7" s="38" t="s">
        <v>102</v>
      </c>
      <c r="EF7" s="38" t="s">
        <v>102</v>
      </c>
      <c r="EG7" s="38">
        <v>0</v>
      </c>
      <c r="EH7" s="38">
        <v>0</v>
      </c>
      <c r="EI7" s="38">
        <v>0</v>
      </c>
      <c r="EJ7" s="38" t="s">
        <v>102</v>
      </c>
      <c r="EK7" s="38" t="s">
        <v>102</v>
      </c>
      <c r="EL7" s="38">
        <v>0.13</v>
      </c>
      <c r="EM7" s="38">
        <v>0.36</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2022-01-18T05:13:23Z</cp:lastPrinted>
  <dcterms:created xsi:type="dcterms:W3CDTF">2021-12-03T07:23:45Z</dcterms:created>
  <dcterms:modified xsi:type="dcterms:W3CDTF">2022-01-18T05:13:26Z</dcterms:modified>
  <cp:category/>
</cp:coreProperties>
</file>