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下水道\R03\"/>
    </mc:Choice>
  </mc:AlternateContent>
  <workbookProtection workbookAlgorithmName="SHA-512" workbookHashValue="ei4y19olzhuEKdywCrObdB6yHJakf/A7Bj55KXOpPsZuYdNCkqxQ6mitRflrtyCFRAihsQklQqMso23PUKIGng==" workbookSaltValue="8h13+OyjCgW2gdKmO/HIZ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<sst xmlns="http://schemas.openxmlformats.org/spreadsheetml/2006/main" count="289" uniqueCount="118">
  <si>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</si>
  <si>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</si>
  <si>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</si>
  <si>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</si>
  <si>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</si>
  <si>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</si>
  <si>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</si>
  <si>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</si>
  <si>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</si>
  <si>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</si>
  <si>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</si>
  <si>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</si>
  <si>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</si>
  <si>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</si>
  <si>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</si>
  <si>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</si>
  <si>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</si>
  <si>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</si>
  <si>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</si>
  <si>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</si>
  <si>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</si>
  <si>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</si>
  <si>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</si>
  <si>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</si>
  <si>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</si>
  <si>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</si>
  <si>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</si>
  <si>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</si>
  <si>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</si>
  <si>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</si>
  <si>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</si>
  <si>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</si>
  <si>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</si>
  <si>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</si>
  <si>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</si>
  <si>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</si>
  <si>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</si>
  <si>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</si>
  <si>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</si>
  <si>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</si>
  <si>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</si>
  <si>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</si>
  <si>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</si>
  <si>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</si>
  <si>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</si>
  <si>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</si>
  <si>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</si>
  <si>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</si>
  <si>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</si>
  <si>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</si>
  <si>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</si>
  <si>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</si>
  <si>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</si>
  <si>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</si>
  <si>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</si>
  <si>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</si>
  <si>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</si>
  <si>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</si>
  <si>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</si>
  <si>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</si>
  <si>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</si>
  <si>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</si>
  <si>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</si>
  <si>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</si>
  <si>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</si>
  <si>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</si>
  <si>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</si>
  <si>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</si>
  <si>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</si>
  <si>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</si>
  <si>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</si>
  <si>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</si>
  <si>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</si>
  <si>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</si>
  <si>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</si>
  <si>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</si>
  <si>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</si>
  <si>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</si>
  <si>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</si>
  <si>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</si>
  <si>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</si>
  <si>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</si>
  <si>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</si>
  <si>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</si>
  <si>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</si>
  <si>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</si>
  <si>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</si>
  <si>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</si>
  <si>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</si>
  <si>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</si>
  <si>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</si>
  <si>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</si>
  <si>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</si>
  <si>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</si>
  <si>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</si>
  <si>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</si>
  <si>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</si>
  <si>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</si>
  <si>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</si>
  <si>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</si>
  <si>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</si>
  <si>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</si>
  <si>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</si>
  <si>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</si>
  <si>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</si>
  <si>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</si>
  <si>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</si>
  <si>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</si>
  <si>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</si>
  <si>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</si>
  <si>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</si>
  <si>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</si>
  <si>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</si>
  <si>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</si>
  <si>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</si>
  <si>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企業債残高対事業規模比率は分流式に要する経費の一般会計繰入金が大幅に減少したことにより上昇したものと考えられる。類似団体と比較しても高い数値を示しているおり資本費平準化債等の企業債に依存した経営となっています。　　　　　　　　　　　　　　　　⑤経費回収率が100％を下回っており一般会計繰入金等の使用料収入以外の収入に依存した経営となっています。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132" eb="134">
      <t>キギョウ</t>
    </rPh>
    <rPh sb="134" eb="135">
      <t>サイ</t>
    </rPh>
    <rPh sb="135" eb="137">
      <t>ザンダカ</t>
    </rPh>
    <rPh sb="137" eb="138">
      <t>タイ</t>
    </rPh>
    <rPh sb="138" eb="140">
      <t>ジギョウ</t>
    </rPh>
    <rPh sb="140" eb="142">
      <t>キボ</t>
    </rPh>
    <rPh sb="142" eb="144">
      <t>ヒリツ</t>
    </rPh>
    <rPh sb="145" eb="147">
      <t>ブンリュウ</t>
    </rPh>
    <rPh sb="147" eb="148">
      <t>シキ</t>
    </rPh>
    <rPh sb="149" eb="150">
      <t>ヨウ</t>
    </rPh>
    <rPh sb="152" eb="154">
      <t>ケイヒ</t>
    </rPh>
    <rPh sb="155" eb="157">
      <t>イッパン</t>
    </rPh>
    <rPh sb="157" eb="159">
      <t>カイケイ</t>
    </rPh>
    <rPh sb="159" eb="161">
      <t>クリイレ</t>
    </rPh>
    <rPh sb="161" eb="162">
      <t>キン</t>
    </rPh>
    <rPh sb="163" eb="165">
      <t>オオハバ</t>
    </rPh>
    <rPh sb="166" eb="168">
      <t>ゲンショウ</t>
    </rPh>
    <rPh sb="175" eb="177">
      <t>ジョウショウ</t>
    </rPh>
    <rPh sb="182" eb="183">
      <t>カンガ</t>
    </rPh>
    <rPh sb="295" eb="297">
      <t>ケイエイ</t>
    </rPh>
    <phoneticPr fontId="4"/>
  </si>
  <si>
    <t>事業開始から16年しか経過しておらず、まだ老朽化していないが、数年後には法定耐用年数を迎える浄化槽が多く存在することから、更新計画について検討する時期にきていると考えられる。</t>
    <rPh sb="0" eb="2">
      <t>ジギョウ</t>
    </rPh>
    <rPh sb="2" eb="4">
      <t>カイシ</t>
    </rPh>
    <rPh sb="8" eb="9">
      <t>ネン</t>
    </rPh>
    <rPh sb="11" eb="13">
      <t>ケイカ</t>
    </rPh>
    <rPh sb="21" eb="24">
      <t>ロウキュウカ</t>
    </rPh>
    <rPh sb="31" eb="34">
      <t>スウネンゴ</t>
    </rPh>
    <rPh sb="36" eb="38">
      <t>ホウテイ</t>
    </rPh>
    <rPh sb="38" eb="40">
      <t>タイヨウ</t>
    </rPh>
    <rPh sb="40" eb="42">
      <t>ネンスウ</t>
    </rPh>
    <rPh sb="43" eb="44">
      <t>ムカ</t>
    </rPh>
    <rPh sb="46" eb="49">
      <t>ジョウカソウ</t>
    </rPh>
    <rPh sb="50" eb="51">
      <t>オオ</t>
    </rPh>
    <rPh sb="52" eb="54">
      <t>ソンザイ</t>
    </rPh>
    <rPh sb="61" eb="63">
      <t>コウシン</t>
    </rPh>
    <rPh sb="63" eb="65">
      <t>ケイカク</t>
    </rPh>
    <rPh sb="69" eb="71">
      <t>ケントウ</t>
    </rPh>
    <rPh sb="73" eb="75">
      <t>ジキ</t>
    </rPh>
    <rPh sb="81" eb="82">
      <t>カンガ</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</si>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</sst>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7-4532-819B-15BD7328A3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D7-4532-819B-15BD7328A3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50.97</c:v>
                </c:pt>
                <c:pt idx="3">
                  <c:v>52.56</c:v>
                </c:pt>
                <c:pt idx="4">
                  <c:v>53.13</c:v>
                </c:pt>
              </c:numCache>
            </c:numRef>
          </c:val>
          <c:extLst>
            <c:ext xmlns:c16="http://schemas.microsoft.com/office/drawing/2014/chart" uri="{C3380CC4-5D6E-409C-BE32-E72D297353CC}">
              <c16:uniqueId val="{00000000-DC94-4210-BD21-C96388B285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59.64</c:v>
                </c:pt>
                <c:pt idx="4">
                  <c:v>58.19</c:v>
                </c:pt>
              </c:numCache>
            </c:numRef>
          </c:val>
          <c:smooth val="0"/>
          <c:extLst>
            <c:ext xmlns:c16="http://schemas.microsoft.com/office/drawing/2014/chart" uri="{C3380CC4-5D6E-409C-BE32-E72D297353CC}">
              <c16:uniqueId val="{00000001-DC94-4210-BD21-C96388B285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BE8-4B03-8224-12676A783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90.63</c:v>
                </c:pt>
                <c:pt idx="4">
                  <c:v>87.8</c:v>
                </c:pt>
              </c:numCache>
            </c:numRef>
          </c:val>
          <c:smooth val="0"/>
          <c:extLst>
            <c:ext xmlns:c16="http://schemas.microsoft.com/office/drawing/2014/chart" uri="{C3380CC4-5D6E-409C-BE32-E72D297353CC}">
              <c16:uniqueId val="{00000001-CBE8-4B03-8224-12676A783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93.24</c:v>
                </c:pt>
                <c:pt idx="3">
                  <c:v>92.15</c:v>
                </c:pt>
                <c:pt idx="4">
                  <c:v>85.78</c:v>
                </c:pt>
              </c:numCache>
            </c:numRef>
          </c:val>
          <c:extLst>
            <c:ext xmlns:c16="http://schemas.microsoft.com/office/drawing/2014/chart" uri="{C3380CC4-5D6E-409C-BE32-E72D297353CC}">
              <c16:uniqueId val="{00000000-9CC6-450D-927C-5D7C0F2806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96.05</c:v>
                </c:pt>
                <c:pt idx="4">
                  <c:v>99.03</c:v>
                </c:pt>
              </c:numCache>
            </c:numRef>
          </c:val>
          <c:smooth val="0"/>
          <c:extLst>
            <c:ext xmlns:c16="http://schemas.microsoft.com/office/drawing/2014/chart" uri="{C3380CC4-5D6E-409C-BE32-E72D297353CC}">
              <c16:uniqueId val="{00000001-9CC6-450D-927C-5D7C0F2806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7.96</c:v>
                </c:pt>
                <c:pt idx="3">
                  <c:v>14.73</c:v>
                </c:pt>
                <c:pt idx="4">
                  <c:v>17.59</c:v>
                </c:pt>
              </c:numCache>
            </c:numRef>
          </c:val>
          <c:extLst>
            <c:ext xmlns:c16="http://schemas.microsoft.com/office/drawing/2014/chart" uri="{C3380CC4-5D6E-409C-BE32-E72D297353CC}">
              <c16:uniqueId val="{00000000-EF17-4F71-BCA0-3460B389D8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23.76</c:v>
                </c:pt>
                <c:pt idx="4">
                  <c:v>15.74</c:v>
                </c:pt>
              </c:numCache>
            </c:numRef>
          </c:val>
          <c:smooth val="0"/>
          <c:extLst>
            <c:ext xmlns:c16="http://schemas.microsoft.com/office/drawing/2014/chart" uri="{C3380CC4-5D6E-409C-BE32-E72D297353CC}">
              <c16:uniqueId val="{00000001-EF17-4F71-BCA0-3460B389D8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86-4468-BE4A-19B211222A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86-4468-BE4A-19B211222A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785.46</c:v>
                </c:pt>
                <c:pt idx="3">
                  <c:v>775.52</c:v>
                </c:pt>
                <c:pt idx="4">
                  <c:v>784.46</c:v>
                </c:pt>
              </c:numCache>
            </c:numRef>
          </c:val>
          <c:extLst>
            <c:ext xmlns:c16="http://schemas.microsoft.com/office/drawing/2014/chart" uri="{C3380CC4-5D6E-409C-BE32-E72D297353CC}">
              <c16:uniqueId val="{00000000-A623-4C3E-BF70-69C00B2283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123.82</c:v>
                </c:pt>
                <c:pt idx="4">
                  <c:v>74.239999999999995</c:v>
                </c:pt>
              </c:numCache>
            </c:numRef>
          </c:val>
          <c:smooth val="0"/>
          <c:extLst>
            <c:ext xmlns:c16="http://schemas.microsoft.com/office/drawing/2014/chart" uri="{C3380CC4-5D6E-409C-BE32-E72D297353CC}">
              <c16:uniqueId val="{00000001-A623-4C3E-BF70-69C00B2283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18.79</c:v>
                </c:pt>
                <c:pt idx="3">
                  <c:v>47.94</c:v>
                </c:pt>
                <c:pt idx="4">
                  <c:v>46.49</c:v>
                </c:pt>
              </c:numCache>
            </c:numRef>
          </c:val>
          <c:extLst>
            <c:ext xmlns:c16="http://schemas.microsoft.com/office/drawing/2014/chart" uri="{C3380CC4-5D6E-409C-BE32-E72D297353CC}">
              <c16:uniqueId val="{00000000-B631-4CA0-8347-51304A68AF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89.72</c:v>
                </c:pt>
                <c:pt idx="4">
                  <c:v>100.47</c:v>
                </c:pt>
              </c:numCache>
            </c:numRef>
          </c:val>
          <c:smooth val="0"/>
          <c:extLst>
            <c:ext xmlns:c16="http://schemas.microsoft.com/office/drawing/2014/chart" uri="{C3380CC4-5D6E-409C-BE32-E72D297353CC}">
              <c16:uniqueId val="{00000001-B631-4CA0-8347-51304A68AF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960.58</c:v>
                </c:pt>
                <c:pt idx="3">
                  <c:v>807.19</c:v>
                </c:pt>
                <c:pt idx="4">
                  <c:v>1371.58</c:v>
                </c:pt>
              </c:numCache>
            </c:numRef>
          </c:val>
          <c:extLst>
            <c:ext xmlns:c16="http://schemas.microsoft.com/office/drawing/2014/chart" uri="{C3380CC4-5D6E-409C-BE32-E72D297353CC}">
              <c16:uniqueId val="{00000000-F667-4E40-A05E-ABD65214E4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270.57</c:v>
                </c:pt>
                <c:pt idx="4">
                  <c:v>294.27</c:v>
                </c:pt>
              </c:numCache>
            </c:numRef>
          </c:val>
          <c:smooth val="0"/>
          <c:extLst>
            <c:ext xmlns:c16="http://schemas.microsoft.com/office/drawing/2014/chart" uri="{C3380CC4-5D6E-409C-BE32-E72D297353CC}">
              <c16:uniqueId val="{00000001-F667-4E40-A05E-ABD65214E4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55.64</c:v>
                </c:pt>
                <c:pt idx="3">
                  <c:v>54.48</c:v>
                </c:pt>
                <c:pt idx="4">
                  <c:v>50.07</c:v>
                </c:pt>
              </c:numCache>
            </c:numRef>
          </c:val>
          <c:extLst>
            <c:ext xmlns:c16="http://schemas.microsoft.com/office/drawing/2014/chart" uri="{C3380CC4-5D6E-409C-BE32-E72D297353CC}">
              <c16:uniqueId val="{00000000-9605-47AB-999E-B5E489549D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62.5</c:v>
                </c:pt>
                <c:pt idx="4">
                  <c:v>60.59</c:v>
                </c:pt>
              </c:numCache>
            </c:numRef>
          </c:val>
          <c:smooth val="0"/>
          <c:extLst>
            <c:ext xmlns:c16="http://schemas.microsoft.com/office/drawing/2014/chart" uri="{C3380CC4-5D6E-409C-BE32-E72D297353CC}">
              <c16:uniqueId val="{00000001-9605-47AB-999E-B5E489549D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288.01</c:v>
                </c:pt>
                <c:pt idx="3">
                  <c:v>287.94</c:v>
                </c:pt>
                <c:pt idx="4">
                  <c:v>311.45999999999998</c:v>
                </c:pt>
              </c:numCache>
            </c:numRef>
          </c:val>
          <c:extLst>
            <c:ext xmlns:c16="http://schemas.microsoft.com/office/drawing/2014/chart" uri="{C3380CC4-5D6E-409C-BE32-E72D297353CC}">
              <c16:uniqueId val="{00000000-F64D-43AC-A47C-6A089B5AD7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269.33</c:v>
                </c:pt>
                <c:pt idx="4">
                  <c:v>280.23</c:v>
                </c:pt>
              </c:numCache>
            </c:numRef>
          </c:val>
          <c:smooth val="0"/>
          <c:extLst>
            <c:ext xmlns:c16="http://schemas.microsoft.com/office/drawing/2014/chart" uri="{C3380CC4-5D6E-409C-BE32-E72D297353CC}">
              <c16:uniqueId val="{00000001-F64D-43AC-A47C-6A089B5AD7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CN65" sqref="CN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25638</v>
      </c>
      <c r="AM8" s="69"/>
      <c r="AN8" s="69"/>
      <c r="AO8" s="69"/>
      <c r="AP8" s="69"/>
      <c r="AQ8" s="69"/>
      <c r="AR8" s="69"/>
      <c r="AS8" s="69"/>
      <c r="AT8" s="68">
        <f>データ!T6</f>
        <v>426.32</v>
      </c>
      <c r="AU8" s="68"/>
      <c r="AV8" s="68"/>
      <c r="AW8" s="68"/>
      <c r="AX8" s="68"/>
      <c r="AY8" s="68"/>
      <c r="AZ8" s="68"/>
      <c r="BA8" s="68"/>
      <c r="BB8" s="68">
        <f>データ!U6</f>
        <v>60.14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-1.17</v>
      </c>
      <c r="J10" s="68"/>
      <c r="K10" s="68"/>
      <c r="L10" s="68"/>
      <c r="M10" s="68"/>
      <c r="N10" s="68"/>
      <c r="O10" s="68"/>
      <c r="P10" s="68">
        <f>データ!P6</f>
        <v>6.37</v>
      </c>
      <c r="Q10" s="68"/>
      <c r="R10" s="68"/>
      <c r="S10" s="68"/>
      <c r="T10" s="68"/>
      <c r="U10" s="68"/>
      <c r="V10" s="68"/>
      <c r="W10" s="68">
        <f>データ!Q6</f>
        <v>100</v>
      </c>
      <c r="X10" s="68"/>
      <c r="Y10" s="68"/>
      <c r="Z10" s="68"/>
      <c r="AA10" s="68"/>
      <c r="AB10" s="68"/>
      <c r="AC10" s="68"/>
      <c r="AD10" s="69">
        <f>データ!R6</f>
        <v>3030</v>
      </c>
      <c r="AE10" s="69"/>
      <c r="AF10" s="69"/>
      <c r="AG10" s="69"/>
      <c r="AH10" s="69"/>
      <c r="AI10" s="69"/>
      <c r="AJ10" s="69"/>
      <c r="AK10" s="2"/>
      <c r="AL10" s="69">
        <f>データ!V6</f>
        <v>1603</v>
      </c>
      <c r="AM10" s="69"/>
      <c r="AN10" s="69"/>
      <c r="AO10" s="69"/>
      <c r="AP10" s="69"/>
      <c r="AQ10" s="69"/>
      <c r="AR10" s="69"/>
      <c r="AS10" s="69"/>
      <c r="AT10" s="68">
        <f>データ!W6</f>
        <v>16.8</v>
      </c>
      <c r="AU10" s="68"/>
      <c r="AV10" s="68"/>
      <c r="AW10" s="68"/>
      <c r="AX10" s="68"/>
      <c r="AY10" s="68"/>
      <c r="AZ10" s="68"/>
      <c r="BA10" s="68"/>
      <c r="BB10" s="68">
        <f>データ!X6</f>
        <v>95.42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AUjj42sGQC8nGBCvqeuPhA63Ft3upT4/zFt8KgQl71/0HNiUAA0hVKWD25uXlNFidL/7Qsw+wfqhgBa2c8PS6A==" saltValue="Mr3JLWZra0mGwddVFg2w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18</v>
      </c>
      <c r="F6" s="33">
        <f t="shared" si="3"/>
        <v>0</v>
      </c>
      <c r="G6" s="33">
        <f t="shared" si="3"/>
        <v>0</v>
      </c>
      <c r="H6" s="33" t="str">
        <f t="shared" si="3"/>
        <v>石川県　輪島市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-1.17</v>
      </c>
      <c r="P6" s="34">
        <f t="shared" si="3"/>
        <v>6.37</v>
      </c>
      <c r="Q6" s="34">
        <f t="shared" si="3"/>
        <v>100</v>
      </c>
      <c r="R6" s="34">
        <f t="shared" si="3"/>
        <v>3030</v>
      </c>
      <c r="S6" s="34">
        <f t="shared" si="3"/>
        <v>25638</v>
      </c>
      <c r="T6" s="34">
        <f t="shared" si="3"/>
        <v>426.32</v>
      </c>
      <c r="U6" s="34">
        <f t="shared" si="3"/>
        <v>60.14</v>
      </c>
      <c r="V6" s="34">
        <f t="shared" si="3"/>
        <v>1603</v>
      </c>
      <c r="W6" s="34">
        <f t="shared" si="3"/>
        <v>16.8</v>
      </c>
      <c r="X6" s="34">
        <f t="shared" si="3"/>
        <v>95.42</v>
      </c>
      <c r="Y6" s="35" t="str">
        <f>IF(Y7="",NA(),Y7)</f>
        <v>-</v>
      </c>
      <c r="Z6" s="35" t="str">
        <f t="shared" ref="Z6:AH6" si="4">IF(Z7="",NA(),Z7)</f>
        <v>-</v>
      </c>
      <c r="AA6" s="35">
        <f t="shared" si="4"/>
        <v>93.24</v>
      </c>
      <c r="AB6" s="35">
        <f t="shared" si="4"/>
        <v>92.15</v>
      </c>
      <c r="AC6" s="35">
        <f t="shared" si="4"/>
        <v>85.78</v>
      </c>
      <c r="AD6" s="35" t="str">
        <f t="shared" si="4"/>
        <v>-</v>
      </c>
      <c r="AE6" s="35" t="str">
        <f t="shared" si="4"/>
        <v>-</v>
      </c>
      <c r="AF6" s="35">
        <f t="shared" si="4"/>
        <v>90.02</v>
      </c>
      <c r="AG6" s="35">
        <f t="shared" si="4"/>
        <v>96.05</v>
      </c>
      <c r="AH6" s="35">
        <f t="shared" si="4"/>
        <v>99.03</v>
      </c>
      <c r="AI6" s="34" t="str">
        <f>IF(AI7="","",IF(AI7="-","【-】","【"&amp;SUBSTITUTE(TEXT(AI7,"#,##0.00"),"-","△")&amp;"】"))</f>
        <v>【98.17】</v>
      </c>
      <c r="AJ6" s="35" t="str">
        <f>IF(AJ7="",NA(),AJ7)</f>
        <v>-</v>
      </c>
      <c r="AK6" s="35" t="str">
        <f t="shared" ref="AK6:AS6" si="5">IF(AK7="",NA(),AK7)</f>
        <v>-</v>
      </c>
      <c r="AL6" s="35">
        <f t="shared" si="5"/>
        <v>785.46</v>
      </c>
      <c r="AM6" s="35">
        <f t="shared" si="5"/>
        <v>775.52</v>
      </c>
      <c r="AN6" s="35">
        <f t="shared" si="5"/>
        <v>784.46</v>
      </c>
      <c r="AO6" s="35" t="str">
        <f t="shared" si="5"/>
        <v>-</v>
      </c>
      <c r="AP6" s="35" t="str">
        <f t="shared" si="5"/>
        <v>-</v>
      </c>
      <c r="AQ6" s="35">
        <f t="shared" si="5"/>
        <v>221.28</v>
      </c>
      <c r="AR6" s="35">
        <f t="shared" si="5"/>
        <v>123.82</v>
      </c>
      <c r="AS6" s="35">
        <f t="shared" si="5"/>
        <v>74.239999999999995</v>
      </c>
      <c r="AT6" s="34" t="str">
        <f>IF(AT7="","",IF(AT7="-","【-】","【"&amp;SUBSTITUTE(TEXT(AT7,"#,##0.00"),"-","△")&amp;"】"))</f>
        <v>【92.20】</v>
      </c>
      <c r="AU6" s="35" t="str">
        <f>IF(AU7="",NA(),AU7)</f>
        <v>-</v>
      </c>
      <c r="AV6" s="35" t="str">
        <f t="shared" ref="AV6:BD6" si="6">IF(AV7="",NA(),AV7)</f>
        <v>-</v>
      </c>
      <c r="AW6" s="35">
        <f t="shared" si="6"/>
        <v>18.79</v>
      </c>
      <c r="AX6" s="35">
        <f t="shared" si="6"/>
        <v>47.94</v>
      </c>
      <c r="AY6" s="35">
        <f t="shared" si="6"/>
        <v>46.49</v>
      </c>
      <c r="AZ6" s="35" t="str">
        <f t="shared" si="6"/>
        <v>-</v>
      </c>
      <c r="BA6" s="35" t="str">
        <f t="shared" si="6"/>
        <v>-</v>
      </c>
      <c r="BB6" s="35">
        <f t="shared" si="6"/>
        <v>113.42</v>
      </c>
      <c r="BC6" s="35">
        <f t="shared" si="6"/>
        <v>89.72</v>
      </c>
      <c r="BD6" s="35">
        <f t="shared" si="6"/>
        <v>100.47</v>
      </c>
      <c r="BE6" s="34" t="str">
        <f>IF(BE7="","",IF(BE7="-","【-】","【"&amp;SUBSTITUTE(TEXT(BE7,"#,##0.00"),"-","△")&amp;"】"))</f>
        <v>【106.38】</v>
      </c>
      <c r="BF6" s="35" t="str">
        <f>IF(BF7="",NA(),BF7)</f>
        <v>-</v>
      </c>
      <c r="BG6" s="35" t="str">
        <f t="shared" ref="BG6:BO6" si="7">IF(BG7="",NA(),BG7)</f>
        <v>-</v>
      </c>
      <c r="BH6" s="35">
        <f t="shared" si="7"/>
        <v>960.58</v>
      </c>
      <c r="BI6" s="35">
        <f t="shared" si="7"/>
        <v>807.19</v>
      </c>
      <c r="BJ6" s="35">
        <f t="shared" si="7"/>
        <v>1371.58</v>
      </c>
      <c r="BK6" s="35" t="str">
        <f t="shared" si="7"/>
        <v>-</v>
      </c>
      <c r="BL6" s="35" t="str">
        <f t="shared" si="7"/>
        <v>-</v>
      </c>
      <c r="BM6" s="35">
        <f t="shared" si="7"/>
        <v>386.46</v>
      </c>
      <c r="BN6" s="35">
        <f t="shared" si="7"/>
        <v>270.57</v>
      </c>
      <c r="BO6" s="35">
        <f t="shared" si="7"/>
        <v>294.27</v>
      </c>
      <c r="BP6" s="34" t="str">
        <f>IF(BP7="","",IF(BP7="-","【-】","【"&amp;SUBSTITUTE(TEXT(BP7,"#,##0.00"),"-","△")&amp;"】"))</f>
        <v>【314.13】</v>
      </c>
      <c r="BQ6" s="35" t="str">
        <f>IF(BQ7="",NA(),BQ7)</f>
        <v>-</v>
      </c>
      <c r="BR6" s="35" t="str">
        <f t="shared" ref="BR6:BZ6" si="8">IF(BR7="",NA(),BR7)</f>
        <v>-</v>
      </c>
      <c r="BS6" s="35">
        <f t="shared" si="8"/>
        <v>55.64</v>
      </c>
      <c r="BT6" s="35">
        <f t="shared" si="8"/>
        <v>54.48</v>
      </c>
      <c r="BU6" s="35">
        <f t="shared" si="8"/>
        <v>50.07</v>
      </c>
      <c r="BV6" s="35" t="str">
        <f t="shared" si="8"/>
        <v>-</v>
      </c>
      <c r="BW6" s="35" t="str">
        <f t="shared" si="8"/>
        <v>-</v>
      </c>
      <c r="BX6" s="35">
        <f t="shared" si="8"/>
        <v>55.85</v>
      </c>
      <c r="BY6" s="35">
        <f t="shared" si="8"/>
        <v>62.5</v>
      </c>
      <c r="BZ6" s="35">
        <f t="shared" si="8"/>
        <v>60.59</v>
      </c>
      <c r="CA6" s="34" t="str">
        <f>IF(CA7="","",IF(CA7="-","【-】","【"&amp;SUBSTITUTE(TEXT(CA7,"#,##0.00"),"-","△")&amp;"】"))</f>
        <v>【58.42】</v>
      </c>
      <c r="CB6" s="35" t="str">
        <f>IF(CB7="",NA(),CB7)</f>
        <v>-</v>
      </c>
      <c r="CC6" s="35" t="str">
        <f t="shared" ref="CC6:CK6" si="9">IF(CC7="",NA(),CC7)</f>
        <v>-</v>
      </c>
      <c r="CD6" s="35">
        <f t="shared" si="9"/>
        <v>288.01</v>
      </c>
      <c r="CE6" s="35">
        <f t="shared" si="9"/>
        <v>287.94</v>
      </c>
      <c r="CF6" s="35">
        <f t="shared" si="9"/>
        <v>311.45999999999998</v>
      </c>
      <c r="CG6" s="35" t="str">
        <f t="shared" si="9"/>
        <v>-</v>
      </c>
      <c r="CH6" s="35" t="str">
        <f t="shared" si="9"/>
        <v>-</v>
      </c>
      <c r="CI6" s="35">
        <f t="shared" si="9"/>
        <v>287.91000000000003</v>
      </c>
      <c r="CJ6" s="35">
        <f t="shared" si="9"/>
        <v>269.33</v>
      </c>
      <c r="CK6" s="35">
        <f t="shared" si="9"/>
        <v>280.23</v>
      </c>
      <c r="CL6" s="34" t="str">
        <f>IF(CL7="","",IF(CL7="-","【-】","【"&amp;SUBSTITUTE(TEXT(CL7,"#,##0.00"),"-","△")&amp;"】"))</f>
        <v>【282.28】</v>
      </c>
      <c r="CM6" s="35" t="str">
        <f>IF(CM7="",NA(),CM7)</f>
        <v>-</v>
      </c>
      <c r="CN6" s="35" t="str">
        <f t="shared" ref="CN6:CV6" si="10">IF(CN7="",NA(),CN7)</f>
        <v>-</v>
      </c>
      <c r="CO6" s="35">
        <f t="shared" si="10"/>
        <v>50.97</v>
      </c>
      <c r="CP6" s="35">
        <f t="shared" si="10"/>
        <v>52.56</v>
      </c>
      <c r="CQ6" s="35">
        <f t="shared" si="10"/>
        <v>53.13</v>
      </c>
      <c r="CR6" s="35" t="str">
        <f t="shared" si="10"/>
        <v>-</v>
      </c>
      <c r="CS6" s="35" t="str">
        <f t="shared" si="10"/>
        <v>-</v>
      </c>
      <c r="CT6" s="35">
        <f t="shared" si="10"/>
        <v>54.93</v>
      </c>
      <c r="CU6" s="35">
        <f t="shared" si="10"/>
        <v>59.64</v>
      </c>
      <c r="CV6" s="35">
        <f t="shared" si="10"/>
        <v>58.19</v>
      </c>
      <c r="CW6" s="34" t="str">
        <f>IF(CW7="","",IF(CW7="-","【-】","【"&amp;SUBSTITUTE(TEXT(CW7,"#,##0.00"),"-","△")&amp;"】"))</f>
        <v>【57.83】</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65.569999999999993</v>
      </c>
      <c r="DF6" s="35">
        <f t="shared" si="11"/>
        <v>90.63</v>
      </c>
      <c r="DG6" s="35">
        <f t="shared" si="11"/>
        <v>87.8</v>
      </c>
      <c r="DH6" s="34" t="str">
        <f>IF(DH7="","",IF(DH7="-","【-】","【"&amp;SUBSTITUTE(TEXT(DH7,"#,##0.00"),"-","△")&amp;"】"))</f>
        <v>【77.67】</v>
      </c>
      <c r="DI6" s="35" t="str">
        <f>IF(DI7="",NA(),DI7)</f>
        <v>-</v>
      </c>
      <c r="DJ6" s="35" t="str">
        <f t="shared" ref="DJ6:DR6" si="12">IF(DJ7="",NA(),DJ7)</f>
        <v>-</v>
      </c>
      <c r="DK6" s="35">
        <f t="shared" si="12"/>
        <v>7.96</v>
      </c>
      <c r="DL6" s="35">
        <f t="shared" si="12"/>
        <v>14.73</v>
      </c>
      <c r="DM6" s="35">
        <f t="shared" si="12"/>
        <v>17.59</v>
      </c>
      <c r="DN6" s="35" t="str">
        <f t="shared" si="12"/>
        <v>-</v>
      </c>
      <c r="DO6" s="35" t="str">
        <f t="shared" si="12"/>
        <v>-</v>
      </c>
      <c r="DP6" s="35">
        <f t="shared" si="12"/>
        <v>16.41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172049</v>
      </c>
      <c r="D7" s="37">
        <v>46</v>
      </c>
      <c r="E7" s="37">
        <v>18</v>
      </c>
      <c r="F7" s="37">
        <v>0</v>
      </c>
      <c r="G7" s="37">
        <v>0</v>
      </c>
      <c r="H7" s="37" t="s">
        <v>96</v>
      </c>
      <c r="I7" s="37" t="s">
        <v>97</v>
      </c>
      <c r="J7" s="37" t="s">
        <v>98</v>
      </c>
      <c r="K7" s="37" t="s">
        <v>99</v>
      </c>
      <c r="L7" s="37" t="s">
        <v>100</v>
      </c>
      <c r="M7" s="37" t="s">
        <v>101</v>
      </c>
      <c r="N7" s="38" t="s">
        <v>102</v>
      </c>
      <c r="O7" s="38">
        <v>-1.17</v>
      </c>
      <c r="P7" s="38">
        <v>6.37</v>
      </c>
      <c r="Q7" s="38">
        <v>100</v>
      </c>
      <c r="R7" s="38">
        <v>3030</v>
      </c>
      <c r="S7" s="38">
        <v>25638</v>
      </c>
      <c r="T7" s="38">
        <v>426.32</v>
      </c>
      <c r="U7" s="38">
        <v>60.14</v>
      </c>
      <c r="V7" s="38">
        <v>1603</v>
      </c>
      <c r="W7" s="38">
        <v>16.8</v>
      </c>
      <c r="X7" s="38">
        <v>95.42</v>
      </c>
      <c r="Y7" s="38" t="s">
        <v>102</v>
      </c>
      <c r="Z7" s="38" t="s">
        <v>102</v>
      </c>
      <c r="AA7" s="38">
        <v>93.24</v>
      </c>
      <c r="AB7" s="38">
        <v>92.15</v>
      </c>
      <c r="AC7" s="38">
        <v>85.78</v>
      </c>
      <c r="AD7" s="38" t="s">
        <v>102</v>
      </c>
      <c r="AE7" s="38" t="s">
        <v>102</v>
      </c>
      <c r="AF7" s="38">
        <v>90.02</v>
      </c>
      <c r="AG7" s="38">
        <v>96.05</v>
      </c>
      <c r="AH7" s="38">
        <v>99.03</v>
      </c>
      <c r="AI7" s="38">
        <v>98.17</v>
      </c>
      <c r="AJ7" s="38" t="s">
        <v>102</v>
      </c>
      <c r="AK7" s="38" t="s">
        <v>102</v>
      </c>
      <c r="AL7" s="38">
        <v>785.46</v>
      </c>
      <c r="AM7" s="38">
        <v>775.52</v>
      </c>
      <c r="AN7" s="38">
        <v>784.46</v>
      </c>
      <c r="AO7" s="38" t="s">
        <v>102</v>
      </c>
      <c r="AP7" s="38" t="s">
        <v>102</v>
      </c>
      <c r="AQ7" s="38">
        <v>221.28</v>
      </c>
      <c r="AR7" s="38">
        <v>123.82</v>
      </c>
      <c r="AS7" s="38">
        <v>74.239999999999995</v>
      </c>
      <c r="AT7" s="38">
        <v>92.2</v>
      </c>
      <c r="AU7" s="38" t="s">
        <v>102</v>
      </c>
      <c r="AV7" s="38" t="s">
        <v>102</v>
      </c>
      <c r="AW7" s="38">
        <v>18.79</v>
      </c>
      <c r="AX7" s="38">
        <v>47.94</v>
      </c>
      <c r="AY7" s="38">
        <v>46.49</v>
      </c>
      <c r="AZ7" s="38" t="s">
        <v>102</v>
      </c>
      <c r="BA7" s="38" t="s">
        <v>102</v>
      </c>
      <c r="BB7" s="38">
        <v>113.42</v>
      </c>
      <c r="BC7" s="38">
        <v>89.72</v>
      </c>
      <c r="BD7" s="38">
        <v>100.47</v>
      </c>
      <c r="BE7" s="38">
        <v>106.38</v>
      </c>
      <c r="BF7" s="38" t="s">
        <v>102</v>
      </c>
      <c r="BG7" s="38" t="s">
        <v>102</v>
      </c>
      <c r="BH7" s="38">
        <v>960.58</v>
      </c>
      <c r="BI7" s="38">
        <v>807.19</v>
      </c>
      <c r="BJ7" s="38">
        <v>1371.58</v>
      </c>
      <c r="BK7" s="38" t="s">
        <v>102</v>
      </c>
      <c r="BL7" s="38" t="s">
        <v>102</v>
      </c>
      <c r="BM7" s="38">
        <v>386.46</v>
      </c>
      <c r="BN7" s="38">
        <v>270.57</v>
      </c>
      <c r="BO7" s="38">
        <v>294.27</v>
      </c>
      <c r="BP7" s="38">
        <v>314.13</v>
      </c>
      <c r="BQ7" s="38" t="s">
        <v>102</v>
      </c>
      <c r="BR7" s="38" t="s">
        <v>102</v>
      </c>
      <c r="BS7" s="38">
        <v>55.64</v>
      </c>
      <c r="BT7" s="38">
        <v>54.48</v>
      </c>
      <c r="BU7" s="38">
        <v>50.07</v>
      </c>
      <c r="BV7" s="38" t="s">
        <v>102</v>
      </c>
      <c r="BW7" s="38" t="s">
        <v>102</v>
      </c>
      <c r="BX7" s="38">
        <v>55.85</v>
      </c>
      <c r="BY7" s="38">
        <v>62.5</v>
      </c>
      <c r="BZ7" s="38">
        <v>60.59</v>
      </c>
      <c r="CA7" s="38">
        <v>58.42</v>
      </c>
      <c r="CB7" s="38" t="s">
        <v>102</v>
      </c>
      <c r="CC7" s="38" t="s">
        <v>102</v>
      </c>
      <c r="CD7" s="38">
        <v>288.01</v>
      </c>
      <c r="CE7" s="38">
        <v>287.94</v>
      </c>
      <c r="CF7" s="38">
        <v>311.45999999999998</v>
      </c>
      <c r="CG7" s="38" t="s">
        <v>102</v>
      </c>
      <c r="CH7" s="38" t="s">
        <v>102</v>
      </c>
      <c r="CI7" s="38">
        <v>287.91000000000003</v>
      </c>
      <c r="CJ7" s="38">
        <v>269.33</v>
      </c>
      <c r="CK7" s="38">
        <v>280.23</v>
      </c>
      <c r="CL7" s="38">
        <v>282.27999999999997</v>
      </c>
      <c r="CM7" s="38" t="s">
        <v>102</v>
      </c>
      <c r="CN7" s="38" t="s">
        <v>102</v>
      </c>
      <c r="CO7" s="38">
        <v>50.97</v>
      </c>
      <c r="CP7" s="38">
        <v>52.56</v>
      </c>
      <c r="CQ7" s="38">
        <v>53.13</v>
      </c>
      <c r="CR7" s="38" t="s">
        <v>102</v>
      </c>
      <c r="CS7" s="38" t="s">
        <v>102</v>
      </c>
      <c r="CT7" s="38">
        <v>54.93</v>
      </c>
      <c r="CU7" s="38">
        <v>59.64</v>
      </c>
      <c r="CV7" s="38">
        <v>58.19</v>
      </c>
      <c r="CW7" s="38">
        <v>57.83</v>
      </c>
      <c r="CX7" s="38" t="s">
        <v>102</v>
      </c>
      <c r="CY7" s="38" t="s">
        <v>102</v>
      </c>
      <c r="CZ7" s="38">
        <v>100</v>
      </c>
      <c r="DA7" s="38">
        <v>100</v>
      </c>
      <c r="DB7" s="38">
        <v>100</v>
      </c>
      <c r="DC7" s="38" t="s">
        <v>102</v>
      </c>
      <c r="DD7" s="38" t="s">
        <v>102</v>
      </c>
      <c r="DE7" s="38">
        <v>65.569999999999993</v>
      </c>
      <c r="DF7" s="38">
        <v>90.63</v>
      </c>
      <c r="DG7" s="38">
        <v>87.8</v>
      </c>
      <c r="DH7" s="38">
        <v>77.67</v>
      </c>
      <c r="DI7" s="38" t="s">
        <v>102</v>
      </c>
      <c r="DJ7" s="38" t="s">
        <v>102</v>
      </c>
      <c r="DK7" s="38">
        <v>7.96</v>
      </c>
      <c r="DL7" s="38">
        <v>14.73</v>
      </c>
      <c r="DM7" s="38">
        <v>17.59</v>
      </c>
      <c r="DN7" s="38" t="s">
        <v>102</v>
      </c>
      <c r="DO7" s="38" t="s">
        <v>102</v>
      </c>
      <c r="DP7" s="38">
        <v>16.41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2021-12-03T07:39:10Z</dcterms:created>
  <dcterms:modified xsi:type="dcterms:W3CDTF">2022-01-18T02:49:28Z</dcterms:modified>
  <cp:category/>
</cp:coreProperties>
</file>